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Sus y Des" sheetId="1" r:id="rId1"/>
    <sheet name="enero 2011" sheetId="2" r:id="rId2"/>
    <sheet name="febrero 2011" sheetId="3" r:id="rId3"/>
    <sheet name="marzo 2011" sheetId="4" r:id="rId4"/>
    <sheet name="abril 2011" sheetId="5" r:id="rId5"/>
    <sheet name="mayo 2011" sheetId="6" r:id="rId6"/>
    <sheet name="junio 2011" sheetId="7" r:id="rId7"/>
    <sheet name="julio 2011" sheetId="8" r:id="rId8"/>
    <sheet name="agosto 2011" sheetId="9" r:id="rId9"/>
    <sheet name="septiembre 2011" sheetId="10" r:id="rId10"/>
    <sheet name="octubre 2011" sheetId="11" r:id="rId11"/>
    <sheet name="noviembre 2011" sheetId="12" r:id="rId12"/>
    <sheet name="diciembre 2011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 2011'!$A$1:$P$43</definedName>
    <definedName name="_xlnm.Print_Area" localSheetId="7">'julio 2011'!$A$2:$P$41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<sst xmlns="http://schemas.openxmlformats.org/spreadsheetml/2006/main" count="602" uniqueCount="63">
  <si>
    <t>Código</t>
  </si>
  <si>
    <t>Colmena Golden Cross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</si>
  <si>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</si>
  <si>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</si>
  <si>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</si>
  <si>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</si>
  <si>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</si>
  <si>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</si>
  <si>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</si>
  <si>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Ferrosalud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</si>
  <si>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</si>
  <si>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</si>
  <si>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</si>
  <si>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</si>
  <si>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</si>
  <si>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</si>
  <si>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</si>
  <si>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</si>
  <si>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</si>
  <si>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</si>
  <si>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</si>
  <si>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</si>
  <si>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Desahucios Isapre</t>
  </si>
  <si>
    <t>Total desahucios (5)</t>
  </si>
  <si>
    <t>Variación neta (6)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</si>
  <si>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</si>
  <si>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</si>
  <si>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</si>
  <si>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</si>
  <si>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</si>
  <si>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</si>
  <si>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</si>
  <si>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</si>
  <si>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</si>
  <si>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</si>
  <si>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</si>
  <si>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</si>
  <si>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</si>
  <si>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</si>
  <si>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</si>
  <si>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</si>
  <si>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5.- Total desahucios</t>
  </si>
  <si>
    <t>6.- Variación neta del mes</t>
  </si>
  <si>
    <t>Desahucios Voluntarios (2)</t>
  </si>
  <si>
    <t>Desahucios  Mutuo acuerdo (4)</t>
  </si>
  <si>
    <t>Fuente: Superintendencia de Salud, Archivo Maestro de Suscripciones y Desahucio de contratos</t>
  </si>
  <si>
    <t>Isapre Fundación</t>
  </si>
  <si>
    <t>Fusat Ltda.</t>
  </si>
  <si>
    <t>Cruz Blanca S.A.</t>
  </si>
  <si>
    <t>SUSCRIPCIÓN Y DESAHUCIO DE CONTRATOS SISTEMA ISAPRE</t>
  </si>
  <si>
    <t>MES ENERO 2011</t>
  </si>
  <si>
    <t>MES DICIEMBRE 2011</t>
  </si>
  <si>
    <t>MES NOVIEMBRE 2011</t>
  </si>
  <si>
    <t>MES OCTUBRE 2011</t>
  </si>
  <si>
    <t>MES SEPTIEMBRE 2011</t>
  </si>
  <si>
    <t>MES AGOSTO 2011</t>
  </si>
  <si>
    <t>MES JULIO 2011</t>
  </si>
  <si>
    <t>MES JUNIO 2011</t>
  </si>
  <si>
    <t>MES MAYO 2011</t>
  </si>
  <si>
    <t>MES ABRIL 2011</t>
  </si>
  <si>
    <t>MES MARZO 2011</t>
  </si>
  <si>
    <t>MES FEBRERO 2011</t>
  </si>
  <si>
    <t>ESTADÍSTICAS DE SUSCRIPCIONES Y DESAHUCIO DE CONTRATOS DE ISAPRE ACUMULADAS AÑO 2011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</si>
</sst>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0"/>
    </font>
    <font>
      <sz val="8"/>
      <name val="TIMES"/>
      <family val="0"/>
    </font>
    <font>
      <sz val="12"/>
      <name val="Verdana"/>
      <family val="2"/>
    </font>
    <font>
      <b/>
      <sz val="16"/>
      <color indexed="63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10.5"/>
      <color indexed="63"/>
      <name val="Verdana"/>
      <family val="2"/>
    </font>
    <font>
      <sz val="8.5"/>
      <color indexed="9"/>
      <name val="Verdana"/>
      <family val="2"/>
    </font>
    <font>
      <b/>
      <sz val="12"/>
      <color indexed="6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7" fontId="7" fillId="0" borderId="0" xfId="52" applyNumberFormat="1" applyFont="1" applyBorder="1" applyAlignment="1" applyProtection="1">
      <alignment horizontal="center"/>
      <protection/>
    </xf>
    <xf numFmtId="37" fontId="7" fillId="0" borderId="0" xfId="52" applyNumberFormat="1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7" fontId="7" fillId="0" borderId="0" xfId="0" applyNumberFormat="1" applyFont="1" applyAlignment="1" applyProtection="1">
      <alignment horizontal="left"/>
      <protection/>
    </xf>
    <xf numFmtId="0" fontId="10" fillId="0" borderId="0" xfId="51" applyFont="1" applyAlignment="1">
      <alignment/>
      <protection/>
    </xf>
    <xf numFmtId="0" fontId="8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icas acumuladas 2006" xfId="51"/>
    <cellStyle name="Normal_histor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114300</xdr:colOff>
      <xdr:row>21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952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8</xdr:row>
      <xdr:rowOff>114300</xdr:rowOff>
    </xdr:to>
    <xdr:pic>
      <xdr:nvPicPr>
        <xdr:cNvPr id="2" name="Picture 13" descr="supersaludgob_me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90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13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6384" width="12.57421875" style="1" customWidth="1"/>
  </cols>
  <sheetData>
    <row r="13" spans="1:9" ht="19.5">
      <c r="A13" s="17" t="s">
        <v>62</v>
      </c>
      <c r="D13" s="2"/>
      <c r="E13" s="2"/>
      <c r="F13" s="2"/>
      <c r="G13" s="2"/>
      <c r="H13" s="2"/>
      <c r="I13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3062</v>
      </c>
      <c r="D8" s="7">
        <v>1576</v>
      </c>
      <c r="E8" s="7"/>
      <c r="F8" s="7"/>
      <c r="G8" s="7"/>
      <c r="H8" s="7"/>
      <c r="I8" s="7">
        <v>640</v>
      </c>
      <c r="J8" s="7">
        <v>6</v>
      </c>
      <c r="K8" s="7"/>
      <c r="L8" s="7">
        <v>3</v>
      </c>
      <c r="M8" s="7">
        <f aca="true" t="shared" si="0" ref="M8:M14">SUM(E8:L8)</f>
        <v>649</v>
      </c>
      <c r="N8" s="7">
        <v>56</v>
      </c>
      <c r="O8" s="7">
        <f aca="true" t="shared" si="1" ref="O8:O14">SUM(N8+M8+D8)</f>
        <v>2281</v>
      </c>
      <c r="P8" s="7">
        <f aca="true" t="shared" si="2" ref="P8:P14">SUM(C8-O8)</f>
        <v>781</v>
      </c>
    </row>
    <row r="9" spans="1:16" ht="10.5">
      <c r="A9" s="6">
        <v>78</v>
      </c>
      <c r="B9" s="4" t="s">
        <v>48</v>
      </c>
      <c r="C9" s="7">
        <v>5083</v>
      </c>
      <c r="D9" s="7">
        <v>2296</v>
      </c>
      <c r="E9" s="7"/>
      <c r="F9" s="7"/>
      <c r="G9" s="7"/>
      <c r="H9" s="7"/>
      <c r="I9" s="7">
        <v>1554</v>
      </c>
      <c r="J9" s="7">
        <v>14</v>
      </c>
      <c r="K9" s="7"/>
      <c r="L9" s="7">
        <v>10</v>
      </c>
      <c r="M9" s="7">
        <f t="shared" si="0"/>
        <v>1578</v>
      </c>
      <c r="N9" s="7">
        <v>129</v>
      </c>
      <c r="O9" s="7">
        <f t="shared" si="1"/>
        <v>4003</v>
      </c>
      <c r="P9" s="7">
        <f t="shared" si="2"/>
        <v>1080</v>
      </c>
    </row>
    <row r="10" spans="1:16" ht="10.5">
      <c r="A10" s="6">
        <v>80</v>
      </c>
      <c r="B10" s="4" t="s">
        <v>2</v>
      </c>
      <c r="C10" s="7">
        <v>757</v>
      </c>
      <c r="D10" s="7">
        <v>492</v>
      </c>
      <c r="E10" s="7"/>
      <c r="F10" s="7"/>
      <c r="G10" s="7"/>
      <c r="H10" s="7"/>
      <c r="I10" s="7">
        <v>78</v>
      </c>
      <c r="J10" s="7">
        <v>12</v>
      </c>
      <c r="K10" s="7">
        <v>72</v>
      </c>
      <c r="L10" s="7">
        <v>3</v>
      </c>
      <c r="M10" s="7">
        <f t="shared" si="0"/>
        <v>165</v>
      </c>
      <c r="N10" s="7">
        <v>50</v>
      </c>
      <c r="O10" s="7">
        <f t="shared" si="1"/>
        <v>707</v>
      </c>
      <c r="P10" s="7">
        <f t="shared" si="2"/>
        <v>50</v>
      </c>
    </row>
    <row r="11" spans="1:16" ht="10.5">
      <c r="A11" s="8">
        <v>81</v>
      </c>
      <c r="B11" s="9" t="s">
        <v>9</v>
      </c>
      <c r="C11" s="7">
        <v>283</v>
      </c>
      <c r="D11" s="7">
        <v>216</v>
      </c>
      <c r="E11" s="7"/>
      <c r="F11" s="7"/>
      <c r="G11" s="7"/>
      <c r="H11" s="7"/>
      <c r="I11" s="7"/>
      <c r="J11" s="7"/>
      <c r="K11" s="7"/>
      <c r="L11" s="7">
        <v>1</v>
      </c>
      <c r="M11" s="7">
        <f>SUM(E11:L11)</f>
        <v>1</v>
      </c>
      <c r="N11" s="7">
        <v>5</v>
      </c>
      <c r="O11" s="7">
        <f>SUM(N11+M11+D11)</f>
        <v>222</v>
      </c>
      <c r="P11" s="7">
        <f>SUM(C11-O11)</f>
        <v>61</v>
      </c>
    </row>
    <row r="12" spans="1:16" ht="10.5">
      <c r="A12" s="6">
        <v>88</v>
      </c>
      <c r="B12" s="4" t="s">
        <v>3</v>
      </c>
      <c r="C12" s="7">
        <v>2789</v>
      </c>
      <c r="D12" s="7">
        <v>1304</v>
      </c>
      <c r="E12" s="7"/>
      <c r="F12" s="7"/>
      <c r="G12" s="7"/>
      <c r="H12" s="7"/>
      <c r="I12" s="7">
        <v>196</v>
      </c>
      <c r="J12" s="7">
        <v>26</v>
      </c>
      <c r="K12" s="7"/>
      <c r="L12" s="7">
        <v>10</v>
      </c>
      <c r="M12" s="7">
        <f t="shared" si="0"/>
        <v>232</v>
      </c>
      <c r="N12" s="7">
        <v>245</v>
      </c>
      <c r="O12" s="7">
        <f t="shared" si="1"/>
        <v>1781</v>
      </c>
      <c r="P12" s="7">
        <f t="shared" si="2"/>
        <v>1008</v>
      </c>
    </row>
    <row r="13" spans="1:16" ht="10.5">
      <c r="A13" s="6">
        <v>99</v>
      </c>
      <c r="B13" s="4" t="s">
        <v>4</v>
      </c>
      <c r="C13" s="7">
        <v>4129</v>
      </c>
      <c r="D13" s="7">
        <v>2726</v>
      </c>
      <c r="E13" s="7"/>
      <c r="F13" s="7"/>
      <c r="G13" s="7"/>
      <c r="H13" s="7"/>
      <c r="I13" s="7">
        <v>286</v>
      </c>
      <c r="J13" s="7">
        <v>55</v>
      </c>
      <c r="K13" s="7">
        <v>758</v>
      </c>
      <c r="L13" s="7">
        <v>22</v>
      </c>
      <c r="M13" s="7">
        <f t="shared" si="0"/>
        <v>1121</v>
      </c>
      <c r="N13" s="7">
        <v>112</v>
      </c>
      <c r="O13" s="7">
        <f t="shared" si="1"/>
        <v>3959</v>
      </c>
      <c r="P13" s="7">
        <f t="shared" si="2"/>
        <v>170</v>
      </c>
    </row>
    <row r="14" spans="1:16" ht="10.5">
      <c r="A14" s="6">
        <v>107</v>
      </c>
      <c r="B14" s="4" t="s">
        <v>5</v>
      </c>
      <c r="C14" s="7">
        <v>5982</v>
      </c>
      <c r="D14" s="7">
        <v>2597</v>
      </c>
      <c r="E14" s="7"/>
      <c r="F14" s="7"/>
      <c r="G14" s="7"/>
      <c r="H14" s="7"/>
      <c r="I14" s="7">
        <v>1064</v>
      </c>
      <c r="J14" s="7">
        <v>52</v>
      </c>
      <c r="K14" s="7"/>
      <c r="L14" s="7">
        <v>70</v>
      </c>
      <c r="M14" s="7">
        <f t="shared" si="0"/>
        <v>1186</v>
      </c>
      <c r="N14" s="7">
        <v>19</v>
      </c>
      <c r="O14" s="7">
        <f t="shared" si="1"/>
        <v>3802</v>
      </c>
      <c r="P14" s="7">
        <f t="shared" si="2"/>
        <v>2180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22085</v>
      </c>
      <c r="D16" s="7">
        <f t="shared" si="3"/>
        <v>11207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3818</v>
      </c>
      <c r="J16" s="7">
        <f t="shared" si="3"/>
        <v>165</v>
      </c>
      <c r="K16" s="7">
        <f t="shared" si="3"/>
        <v>830</v>
      </c>
      <c r="L16" s="7">
        <f t="shared" si="3"/>
        <v>119</v>
      </c>
      <c r="M16" s="7">
        <f t="shared" si="3"/>
        <v>4932</v>
      </c>
      <c r="N16" s="7">
        <f t="shared" si="3"/>
        <v>616</v>
      </c>
      <c r="O16" s="7">
        <f t="shared" si="3"/>
        <v>16755</v>
      </c>
      <c r="P16" s="7">
        <f t="shared" si="3"/>
        <v>5330</v>
      </c>
    </row>
    <row r="18" spans="1:16" ht="10.5">
      <c r="A18" s="8">
        <v>62</v>
      </c>
      <c r="B18" s="9" t="s">
        <v>6</v>
      </c>
      <c r="C18" s="7"/>
      <c r="D18" s="7">
        <v>3</v>
      </c>
      <c r="E18" s="7"/>
      <c r="F18" s="7"/>
      <c r="G18" s="7"/>
      <c r="H18" s="7"/>
      <c r="I18" s="7"/>
      <c r="J18" s="7"/>
      <c r="K18" s="7"/>
      <c r="L18" s="7"/>
      <c r="M18" s="7">
        <f aca="true" t="shared" si="4" ref="M18:M23">SUM(E18:L18)</f>
        <v>0</v>
      </c>
      <c r="N18" s="7"/>
      <c r="O18" s="7">
        <f aca="true" t="shared" si="5" ref="O18:O23">SUM(N18+M18+D18)</f>
        <v>3</v>
      </c>
      <c r="P18" s="7">
        <f aca="true" t="shared" si="6" ref="P18:P23">SUM(C18-O18)</f>
        <v>-3</v>
      </c>
    </row>
    <row r="19" spans="1:16" ht="10.5">
      <c r="A19" s="8">
        <v>63</v>
      </c>
      <c r="B19" s="9" t="s">
        <v>47</v>
      </c>
      <c r="C19" s="7">
        <v>14</v>
      </c>
      <c r="D19" s="7">
        <v>41</v>
      </c>
      <c r="E19" s="7"/>
      <c r="F19" s="7"/>
      <c r="G19" s="7"/>
      <c r="H19" s="7"/>
      <c r="I19" s="7">
        <v>7</v>
      </c>
      <c r="J19" s="7">
        <v>6</v>
      </c>
      <c r="K19" s="7">
        <v>4</v>
      </c>
      <c r="L19" s="7"/>
      <c r="M19" s="7">
        <f t="shared" si="4"/>
        <v>17</v>
      </c>
      <c r="N19" s="7"/>
      <c r="O19" s="7">
        <f t="shared" si="5"/>
        <v>58</v>
      </c>
      <c r="P19" s="7">
        <f t="shared" si="6"/>
        <v>-44</v>
      </c>
    </row>
    <row r="20" spans="1:16" ht="10.5">
      <c r="A20" s="8">
        <v>65</v>
      </c>
      <c r="B20" s="9" t="s">
        <v>7</v>
      </c>
      <c r="C20" s="7">
        <v>30</v>
      </c>
      <c r="D20" s="7">
        <v>24</v>
      </c>
      <c r="E20" s="7"/>
      <c r="F20" s="7"/>
      <c r="G20" s="7"/>
      <c r="H20" s="7"/>
      <c r="I20" s="7"/>
      <c r="J20" s="7">
        <v>4</v>
      </c>
      <c r="K20" s="7">
        <v>2</v>
      </c>
      <c r="L20" s="7"/>
      <c r="M20" s="7">
        <f t="shared" si="4"/>
        <v>6</v>
      </c>
      <c r="N20" s="7"/>
      <c r="O20" s="7">
        <f t="shared" si="5"/>
        <v>30</v>
      </c>
      <c r="P20" s="7">
        <f t="shared" si="6"/>
        <v>0</v>
      </c>
    </row>
    <row r="21" spans="1:16" ht="10.5">
      <c r="A21" s="8">
        <v>68</v>
      </c>
      <c r="B21" s="9" t="s">
        <v>8</v>
      </c>
      <c r="C21" s="7">
        <v>7</v>
      </c>
      <c r="D21" s="7">
        <v>3</v>
      </c>
      <c r="E21" s="7"/>
      <c r="F21" s="7"/>
      <c r="G21" s="7"/>
      <c r="H21" s="7"/>
      <c r="I21" s="7"/>
      <c r="J21" s="7">
        <v>1</v>
      </c>
      <c r="K21" s="7"/>
      <c r="L21" s="7"/>
      <c r="M21" s="7">
        <f t="shared" si="4"/>
        <v>1</v>
      </c>
      <c r="N21" s="7"/>
      <c r="O21" s="7">
        <f t="shared" si="5"/>
        <v>4</v>
      </c>
      <c r="P21" s="7">
        <f t="shared" si="6"/>
        <v>3</v>
      </c>
    </row>
    <row r="22" spans="1:16" ht="10.5">
      <c r="A22" s="8">
        <v>76</v>
      </c>
      <c r="B22" s="9" t="s">
        <v>46</v>
      </c>
      <c r="C22" s="7">
        <v>82</v>
      </c>
      <c r="D22" s="7">
        <v>13</v>
      </c>
      <c r="E22" s="7"/>
      <c r="F22" s="7"/>
      <c r="G22" s="7"/>
      <c r="H22" s="7"/>
      <c r="I22" s="7">
        <v>3</v>
      </c>
      <c r="J22" s="7">
        <v>20</v>
      </c>
      <c r="K22" s="7">
        <v>4</v>
      </c>
      <c r="L22" s="7"/>
      <c r="M22" s="7">
        <f t="shared" si="4"/>
        <v>27</v>
      </c>
      <c r="N22" s="7"/>
      <c r="O22" s="7">
        <f t="shared" si="5"/>
        <v>40</v>
      </c>
      <c r="P22" s="7">
        <f t="shared" si="6"/>
        <v>42</v>
      </c>
    </row>
    <row r="23" spans="1:16" ht="10.5">
      <c r="A23" s="8">
        <v>94</v>
      </c>
      <c r="B23" s="9" t="s">
        <v>10</v>
      </c>
      <c r="C23" s="7">
        <v>3</v>
      </c>
      <c r="D23" s="7">
        <v>1</v>
      </c>
      <c r="E23" s="7"/>
      <c r="F23" s="7"/>
      <c r="G23" s="7"/>
      <c r="H23" s="7"/>
      <c r="I23" s="7"/>
      <c r="J23" s="7"/>
      <c r="K23" s="7"/>
      <c r="L23" s="7"/>
      <c r="M23" s="7">
        <f t="shared" si="4"/>
        <v>0</v>
      </c>
      <c r="N23" s="7"/>
      <c r="O23" s="7">
        <f t="shared" si="5"/>
        <v>1</v>
      </c>
      <c r="P23" s="7">
        <f t="shared" si="6"/>
        <v>2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136</v>
      </c>
      <c r="D25" s="7">
        <f t="shared" si="7"/>
        <v>85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10</v>
      </c>
      <c r="J25" s="7">
        <f t="shared" si="7"/>
        <v>31</v>
      </c>
      <c r="K25" s="7">
        <f t="shared" si="7"/>
        <v>10</v>
      </c>
      <c r="L25" s="7">
        <f t="shared" si="7"/>
        <v>0</v>
      </c>
      <c r="M25" s="7">
        <f t="shared" si="7"/>
        <v>51</v>
      </c>
      <c r="N25" s="7">
        <f t="shared" si="7"/>
        <v>0</v>
      </c>
      <c r="O25" s="7">
        <f t="shared" si="7"/>
        <v>136</v>
      </c>
      <c r="P25" s="7">
        <f t="shared" si="7"/>
        <v>0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22221</v>
      </c>
      <c r="D27" s="12">
        <f t="shared" si="8"/>
        <v>11292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3828</v>
      </c>
      <c r="J27" s="12">
        <f t="shared" si="8"/>
        <v>196</v>
      </c>
      <c r="K27" s="12">
        <f t="shared" si="8"/>
        <v>840</v>
      </c>
      <c r="L27" s="12">
        <f t="shared" si="8"/>
        <v>119</v>
      </c>
      <c r="M27" s="12">
        <f t="shared" si="8"/>
        <v>4983</v>
      </c>
      <c r="N27" s="12">
        <f t="shared" si="8"/>
        <v>616</v>
      </c>
      <c r="O27" s="12">
        <f t="shared" si="8"/>
        <v>16891</v>
      </c>
      <c r="P27" s="12">
        <f t="shared" si="8"/>
        <v>5330</v>
      </c>
    </row>
    <row r="28" spans="1:16" s="13" customFormat="1" ht="10.5">
      <c r="A28" s="13" t="str">
        <f>+'octubre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2783</v>
      </c>
      <c r="D8" s="7">
        <v>1548</v>
      </c>
      <c r="E8" s="7"/>
      <c r="F8" s="7"/>
      <c r="G8" s="7"/>
      <c r="H8" s="7"/>
      <c r="I8" s="7">
        <v>641</v>
      </c>
      <c r="J8" s="7">
        <v>10</v>
      </c>
      <c r="K8" s="7"/>
      <c r="L8" s="7">
        <v>3</v>
      </c>
      <c r="M8" s="7">
        <f aca="true" t="shared" si="0" ref="M8:M14">SUM(E8:L8)</f>
        <v>654</v>
      </c>
      <c r="N8" s="7">
        <v>56</v>
      </c>
      <c r="O8" s="7">
        <f aca="true" t="shared" si="1" ref="O8:O14">SUM(N8+M8+D8)</f>
        <v>2258</v>
      </c>
      <c r="P8" s="7">
        <f aca="true" t="shared" si="2" ref="P8:P14">SUM(C8-O8)</f>
        <v>525</v>
      </c>
    </row>
    <row r="9" spans="1:16" ht="10.5">
      <c r="A9" s="6">
        <v>78</v>
      </c>
      <c r="B9" s="4" t="s">
        <v>48</v>
      </c>
      <c r="C9" s="7">
        <v>5081</v>
      </c>
      <c r="D9" s="7">
        <v>2129</v>
      </c>
      <c r="E9" s="7"/>
      <c r="F9" s="7"/>
      <c r="G9" s="7"/>
      <c r="H9" s="7"/>
      <c r="I9" s="7">
        <v>1571</v>
      </c>
      <c r="J9" s="7">
        <v>17</v>
      </c>
      <c r="K9" s="7"/>
      <c r="L9" s="7">
        <v>5</v>
      </c>
      <c r="M9" s="7">
        <f t="shared" si="0"/>
        <v>1593</v>
      </c>
      <c r="N9" s="7">
        <v>82</v>
      </c>
      <c r="O9" s="7">
        <f t="shared" si="1"/>
        <v>3804</v>
      </c>
      <c r="P9" s="7">
        <f t="shared" si="2"/>
        <v>1277</v>
      </c>
    </row>
    <row r="10" spans="1:16" ht="10.5">
      <c r="A10" s="6">
        <v>80</v>
      </c>
      <c r="B10" s="4" t="s">
        <v>2</v>
      </c>
      <c r="C10" s="7">
        <v>783</v>
      </c>
      <c r="D10" s="7">
        <v>454</v>
      </c>
      <c r="E10" s="7"/>
      <c r="F10" s="7"/>
      <c r="G10" s="7"/>
      <c r="H10" s="7"/>
      <c r="I10" s="7">
        <v>109</v>
      </c>
      <c r="J10" s="7">
        <v>26</v>
      </c>
      <c r="K10" s="7">
        <v>81</v>
      </c>
      <c r="L10" s="7">
        <v>4</v>
      </c>
      <c r="M10" s="7">
        <f t="shared" si="0"/>
        <v>220</v>
      </c>
      <c r="N10" s="7">
        <v>55</v>
      </c>
      <c r="O10" s="7">
        <f t="shared" si="1"/>
        <v>729</v>
      </c>
      <c r="P10" s="7">
        <f t="shared" si="2"/>
        <v>54</v>
      </c>
    </row>
    <row r="11" spans="1:16" ht="10.5">
      <c r="A11" s="8">
        <v>81</v>
      </c>
      <c r="B11" s="9" t="s">
        <v>9</v>
      </c>
      <c r="C11" s="7">
        <v>333</v>
      </c>
      <c r="D11" s="7">
        <v>185</v>
      </c>
      <c r="E11" s="7"/>
      <c r="F11" s="7"/>
      <c r="G11" s="7"/>
      <c r="H11" s="7"/>
      <c r="I11" s="7"/>
      <c r="J11" s="7"/>
      <c r="K11" s="7"/>
      <c r="L11" s="7"/>
      <c r="M11" s="7">
        <f>SUM(E11:L11)</f>
        <v>0</v>
      </c>
      <c r="N11" s="7">
        <v>5</v>
      </c>
      <c r="O11" s="7">
        <f>SUM(N11+M11+D11)</f>
        <v>190</v>
      </c>
      <c r="P11" s="7">
        <f>SUM(C11-O11)</f>
        <v>143</v>
      </c>
    </row>
    <row r="12" spans="1:16" ht="10.5">
      <c r="A12" s="6">
        <v>88</v>
      </c>
      <c r="B12" s="4" t="s">
        <v>3</v>
      </c>
      <c r="C12" s="7">
        <v>2790</v>
      </c>
      <c r="D12" s="7">
        <v>1189</v>
      </c>
      <c r="E12" s="7"/>
      <c r="F12" s="7"/>
      <c r="G12" s="7"/>
      <c r="H12" s="7"/>
      <c r="I12" s="7">
        <v>197</v>
      </c>
      <c r="J12" s="7">
        <v>15</v>
      </c>
      <c r="K12" s="7"/>
      <c r="L12" s="7">
        <v>10</v>
      </c>
      <c r="M12" s="7">
        <f t="shared" si="0"/>
        <v>222</v>
      </c>
      <c r="N12" s="7">
        <v>206</v>
      </c>
      <c r="O12" s="7">
        <f t="shared" si="1"/>
        <v>1617</v>
      </c>
      <c r="P12" s="7">
        <f t="shared" si="2"/>
        <v>1173</v>
      </c>
    </row>
    <row r="13" spans="1:16" ht="10.5">
      <c r="A13" s="6">
        <v>99</v>
      </c>
      <c r="B13" s="4" t="s">
        <v>4</v>
      </c>
      <c r="C13" s="7">
        <v>4111</v>
      </c>
      <c r="D13" s="7">
        <v>2679</v>
      </c>
      <c r="E13" s="7"/>
      <c r="F13" s="7"/>
      <c r="G13" s="7"/>
      <c r="H13" s="7"/>
      <c r="I13" s="7">
        <v>327</v>
      </c>
      <c r="J13" s="7">
        <v>60</v>
      </c>
      <c r="K13" s="7">
        <v>666</v>
      </c>
      <c r="L13" s="7">
        <v>28</v>
      </c>
      <c r="M13" s="7">
        <f t="shared" si="0"/>
        <v>1081</v>
      </c>
      <c r="N13" s="7">
        <v>83</v>
      </c>
      <c r="O13" s="7">
        <f t="shared" si="1"/>
        <v>3843</v>
      </c>
      <c r="P13" s="7">
        <f t="shared" si="2"/>
        <v>268</v>
      </c>
    </row>
    <row r="14" spans="1:16" ht="10.5">
      <c r="A14" s="6">
        <v>107</v>
      </c>
      <c r="B14" s="4" t="s">
        <v>5</v>
      </c>
      <c r="C14" s="7">
        <v>6329</v>
      </c>
      <c r="D14" s="7">
        <v>2584</v>
      </c>
      <c r="E14" s="7"/>
      <c r="F14" s="7"/>
      <c r="G14" s="7"/>
      <c r="H14" s="7"/>
      <c r="I14" s="7">
        <v>1068</v>
      </c>
      <c r="J14" s="7">
        <v>46</v>
      </c>
      <c r="K14" s="7"/>
      <c r="L14" s="7">
        <v>62</v>
      </c>
      <c r="M14" s="7">
        <f t="shared" si="0"/>
        <v>1176</v>
      </c>
      <c r="N14" s="7">
        <v>19</v>
      </c>
      <c r="O14" s="7">
        <f t="shared" si="1"/>
        <v>3779</v>
      </c>
      <c r="P14" s="7">
        <f t="shared" si="2"/>
        <v>2550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22210</v>
      </c>
      <c r="D16" s="7">
        <f t="shared" si="3"/>
        <v>10768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3913</v>
      </c>
      <c r="J16" s="7">
        <f t="shared" si="3"/>
        <v>174</v>
      </c>
      <c r="K16" s="7">
        <f t="shared" si="3"/>
        <v>747</v>
      </c>
      <c r="L16" s="7">
        <f t="shared" si="3"/>
        <v>112</v>
      </c>
      <c r="M16" s="7">
        <f t="shared" si="3"/>
        <v>4946</v>
      </c>
      <c r="N16" s="7">
        <f t="shared" si="3"/>
        <v>506</v>
      </c>
      <c r="O16" s="7">
        <f t="shared" si="3"/>
        <v>16220</v>
      </c>
      <c r="P16" s="7">
        <f t="shared" si="3"/>
        <v>5990</v>
      </c>
    </row>
    <row r="18" spans="1:16" ht="10.5">
      <c r="A18" s="8">
        <v>62</v>
      </c>
      <c r="B18" s="9" t="s">
        <v>6</v>
      </c>
      <c r="C18" s="7"/>
      <c r="D18" s="7">
        <v>6</v>
      </c>
      <c r="E18" s="7"/>
      <c r="F18" s="7"/>
      <c r="G18" s="7"/>
      <c r="H18" s="7"/>
      <c r="I18" s="7"/>
      <c r="J18" s="7"/>
      <c r="K18" s="7"/>
      <c r="L18" s="7"/>
      <c r="M18" s="7">
        <f aca="true" t="shared" si="4" ref="M18:M23">SUM(E18:L18)</f>
        <v>0</v>
      </c>
      <c r="N18" s="7"/>
      <c r="O18" s="7">
        <f aca="true" t="shared" si="5" ref="O18:O23">SUM(N18+M18+D18)</f>
        <v>6</v>
      </c>
      <c r="P18" s="7">
        <f aca="true" t="shared" si="6" ref="P18:P23">SUM(C18-O18)</f>
        <v>-6</v>
      </c>
    </row>
    <row r="19" spans="1:16" ht="10.5">
      <c r="A19" s="8">
        <v>63</v>
      </c>
      <c r="B19" s="9" t="s">
        <v>47</v>
      </c>
      <c r="C19" s="7">
        <v>21</v>
      </c>
      <c r="D19" s="7">
        <v>42</v>
      </c>
      <c r="E19" s="7"/>
      <c r="F19" s="7"/>
      <c r="G19" s="7"/>
      <c r="H19" s="7"/>
      <c r="I19" s="7">
        <v>8</v>
      </c>
      <c r="J19" s="7">
        <v>10</v>
      </c>
      <c r="K19" s="7"/>
      <c r="L19" s="7"/>
      <c r="M19" s="7">
        <f t="shared" si="4"/>
        <v>18</v>
      </c>
      <c r="N19" s="7"/>
      <c r="O19" s="7">
        <f t="shared" si="5"/>
        <v>60</v>
      </c>
      <c r="P19" s="7">
        <f t="shared" si="6"/>
        <v>-39</v>
      </c>
    </row>
    <row r="20" spans="1:16" ht="10.5">
      <c r="A20" s="8">
        <v>65</v>
      </c>
      <c r="B20" s="9" t="s">
        <v>7</v>
      </c>
      <c r="C20" s="7">
        <v>43</v>
      </c>
      <c r="D20" s="7">
        <v>26</v>
      </c>
      <c r="E20" s="7"/>
      <c r="F20" s="7"/>
      <c r="G20" s="7"/>
      <c r="H20" s="7"/>
      <c r="I20" s="7"/>
      <c r="J20" s="7">
        <v>5</v>
      </c>
      <c r="K20" s="7">
        <v>4</v>
      </c>
      <c r="L20" s="7"/>
      <c r="M20" s="7">
        <f t="shared" si="4"/>
        <v>9</v>
      </c>
      <c r="N20" s="7"/>
      <c r="O20" s="7">
        <f t="shared" si="5"/>
        <v>35</v>
      </c>
      <c r="P20" s="7">
        <f t="shared" si="6"/>
        <v>8</v>
      </c>
    </row>
    <row r="21" spans="1:16" ht="10.5">
      <c r="A21" s="8">
        <v>68</v>
      </c>
      <c r="B21" s="9" t="s">
        <v>8</v>
      </c>
      <c r="C21" s="7">
        <v>14</v>
      </c>
      <c r="D21" s="7">
        <v>4</v>
      </c>
      <c r="E21" s="7"/>
      <c r="F21" s="7"/>
      <c r="G21" s="7"/>
      <c r="H21" s="7"/>
      <c r="I21" s="7"/>
      <c r="J21" s="7"/>
      <c r="K21" s="7"/>
      <c r="L21" s="7"/>
      <c r="M21" s="7">
        <f t="shared" si="4"/>
        <v>0</v>
      </c>
      <c r="N21" s="7"/>
      <c r="O21" s="7">
        <f t="shared" si="5"/>
        <v>4</v>
      </c>
      <c r="P21" s="7">
        <f t="shared" si="6"/>
        <v>10</v>
      </c>
    </row>
    <row r="22" spans="1:16" ht="10.5">
      <c r="A22" s="8">
        <v>76</v>
      </c>
      <c r="B22" s="9" t="s">
        <v>46</v>
      </c>
      <c r="C22" s="7">
        <v>66</v>
      </c>
      <c r="D22" s="7">
        <v>17</v>
      </c>
      <c r="E22" s="7"/>
      <c r="F22" s="7"/>
      <c r="G22" s="7"/>
      <c r="H22" s="7"/>
      <c r="I22" s="7">
        <v>1</v>
      </c>
      <c r="J22" s="7">
        <v>17</v>
      </c>
      <c r="K22" s="7">
        <v>7</v>
      </c>
      <c r="L22" s="7">
        <v>1</v>
      </c>
      <c r="M22" s="7">
        <f t="shared" si="4"/>
        <v>26</v>
      </c>
      <c r="N22" s="7">
        <v>2</v>
      </c>
      <c r="O22" s="7">
        <f t="shared" si="5"/>
        <v>45</v>
      </c>
      <c r="P22" s="7">
        <f t="shared" si="6"/>
        <v>21</v>
      </c>
    </row>
    <row r="23" spans="1:16" ht="10.5">
      <c r="A23" s="8">
        <v>94</v>
      </c>
      <c r="B23" s="9" t="s">
        <v>10</v>
      </c>
      <c r="C23" s="7">
        <v>1</v>
      </c>
      <c r="D23" s="7">
        <v>2</v>
      </c>
      <c r="E23" s="7"/>
      <c r="F23" s="7"/>
      <c r="G23" s="7"/>
      <c r="H23" s="7"/>
      <c r="I23" s="7"/>
      <c r="J23" s="7"/>
      <c r="K23" s="7">
        <v>1</v>
      </c>
      <c r="L23" s="7"/>
      <c r="M23" s="7">
        <f t="shared" si="4"/>
        <v>1</v>
      </c>
      <c r="N23" s="7"/>
      <c r="O23" s="7">
        <f t="shared" si="5"/>
        <v>3</v>
      </c>
      <c r="P23" s="7">
        <f t="shared" si="6"/>
        <v>-2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145</v>
      </c>
      <c r="D25" s="7">
        <f t="shared" si="7"/>
        <v>97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9</v>
      </c>
      <c r="J25" s="7">
        <f t="shared" si="7"/>
        <v>32</v>
      </c>
      <c r="K25" s="7">
        <f t="shared" si="7"/>
        <v>12</v>
      </c>
      <c r="L25" s="7">
        <f t="shared" si="7"/>
        <v>1</v>
      </c>
      <c r="M25" s="7">
        <f t="shared" si="7"/>
        <v>54</v>
      </c>
      <c r="N25" s="7">
        <f t="shared" si="7"/>
        <v>2</v>
      </c>
      <c r="O25" s="7">
        <f t="shared" si="7"/>
        <v>153</v>
      </c>
      <c r="P25" s="7">
        <f t="shared" si="7"/>
        <v>-8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22355</v>
      </c>
      <c r="D27" s="12">
        <f t="shared" si="8"/>
        <v>10865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3922</v>
      </c>
      <c r="J27" s="12">
        <f t="shared" si="8"/>
        <v>206</v>
      </c>
      <c r="K27" s="12">
        <f t="shared" si="8"/>
        <v>759</v>
      </c>
      <c r="L27" s="12">
        <f t="shared" si="8"/>
        <v>113</v>
      </c>
      <c r="M27" s="12">
        <f t="shared" si="8"/>
        <v>5000</v>
      </c>
      <c r="N27" s="12">
        <f t="shared" si="8"/>
        <v>508</v>
      </c>
      <c r="O27" s="12">
        <f t="shared" si="8"/>
        <v>16373</v>
      </c>
      <c r="P27" s="12">
        <f t="shared" si="8"/>
        <v>5982</v>
      </c>
    </row>
    <row r="28" spans="1:16" s="13" customFormat="1" ht="10.5">
      <c r="A28" s="13" t="str">
        <f>+'noviembre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3236</v>
      </c>
      <c r="D8" s="7">
        <v>1558</v>
      </c>
      <c r="E8" s="7"/>
      <c r="F8" s="7"/>
      <c r="G8" s="7"/>
      <c r="H8" s="7"/>
      <c r="I8" s="7">
        <v>809</v>
      </c>
      <c r="J8" s="7">
        <v>14</v>
      </c>
      <c r="K8" s="7"/>
      <c r="L8" s="7">
        <v>14</v>
      </c>
      <c r="M8" s="7">
        <f aca="true" t="shared" si="0" ref="M8:M14">SUM(E8:L8)</f>
        <v>837</v>
      </c>
      <c r="N8" s="7">
        <v>29</v>
      </c>
      <c r="O8" s="7">
        <f aca="true" t="shared" si="1" ref="O8:O14">SUM(N8+M8+D8)</f>
        <v>2424</v>
      </c>
      <c r="P8" s="7">
        <f aca="true" t="shared" si="2" ref="P8:P14">SUM(C8-O8)</f>
        <v>812</v>
      </c>
    </row>
    <row r="9" spans="1:16" ht="10.5">
      <c r="A9" s="6">
        <v>78</v>
      </c>
      <c r="B9" s="4" t="s">
        <v>48</v>
      </c>
      <c r="C9" s="7">
        <v>5474</v>
      </c>
      <c r="D9" s="7">
        <v>2277</v>
      </c>
      <c r="E9" s="7"/>
      <c r="F9" s="7"/>
      <c r="G9" s="7"/>
      <c r="H9" s="7"/>
      <c r="I9" s="7">
        <v>1565</v>
      </c>
      <c r="J9" s="7">
        <v>23</v>
      </c>
      <c r="K9" s="7"/>
      <c r="L9" s="7">
        <v>21</v>
      </c>
      <c r="M9" s="7">
        <f t="shared" si="0"/>
        <v>1609</v>
      </c>
      <c r="N9" s="7">
        <v>69</v>
      </c>
      <c r="O9" s="7">
        <f t="shared" si="1"/>
        <v>3955</v>
      </c>
      <c r="P9" s="7">
        <f t="shared" si="2"/>
        <v>1519</v>
      </c>
    </row>
    <row r="10" spans="1:16" ht="10.5">
      <c r="A10" s="6">
        <v>80</v>
      </c>
      <c r="B10" s="4" t="s">
        <v>2</v>
      </c>
      <c r="C10" s="7">
        <v>756</v>
      </c>
      <c r="D10" s="7">
        <v>571</v>
      </c>
      <c r="E10" s="7"/>
      <c r="F10" s="7"/>
      <c r="G10" s="7"/>
      <c r="H10" s="7"/>
      <c r="I10" s="7">
        <v>66</v>
      </c>
      <c r="J10" s="7">
        <v>14</v>
      </c>
      <c r="K10" s="7">
        <v>64</v>
      </c>
      <c r="L10" s="7">
        <v>7</v>
      </c>
      <c r="M10" s="7">
        <f t="shared" si="0"/>
        <v>151</v>
      </c>
      <c r="N10" s="7">
        <v>60</v>
      </c>
      <c r="O10" s="7">
        <f t="shared" si="1"/>
        <v>782</v>
      </c>
      <c r="P10" s="7">
        <f t="shared" si="2"/>
        <v>-26</v>
      </c>
    </row>
    <row r="11" spans="1:16" ht="10.5">
      <c r="A11" s="8">
        <v>81</v>
      </c>
      <c r="B11" s="9" t="s">
        <v>9</v>
      </c>
      <c r="C11" s="7">
        <v>305</v>
      </c>
      <c r="D11" s="7">
        <v>209</v>
      </c>
      <c r="E11" s="7"/>
      <c r="F11" s="7"/>
      <c r="G11" s="7"/>
      <c r="H11" s="7"/>
      <c r="I11" s="7"/>
      <c r="J11" s="7">
        <v>10</v>
      </c>
      <c r="K11" s="7"/>
      <c r="L11" s="7"/>
      <c r="M11" s="7">
        <f>SUM(E11:L11)</f>
        <v>10</v>
      </c>
      <c r="N11" s="7">
        <v>3</v>
      </c>
      <c r="O11" s="7">
        <f>SUM(N11+M11+D11)</f>
        <v>222</v>
      </c>
      <c r="P11" s="7">
        <f>SUM(C11-O11)</f>
        <v>83</v>
      </c>
    </row>
    <row r="12" spans="1:16" ht="10.5">
      <c r="A12" s="6">
        <v>88</v>
      </c>
      <c r="B12" s="4" t="s">
        <v>3</v>
      </c>
      <c r="C12" s="7">
        <v>2983</v>
      </c>
      <c r="D12" s="7">
        <v>1389</v>
      </c>
      <c r="E12" s="7"/>
      <c r="F12" s="7"/>
      <c r="G12" s="7"/>
      <c r="H12" s="7"/>
      <c r="I12" s="7">
        <v>205</v>
      </c>
      <c r="J12" s="7">
        <v>21</v>
      </c>
      <c r="K12" s="7"/>
      <c r="L12" s="7">
        <v>11</v>
      </c>
      <c r="M12" s="7">
        <f t="shared" si="0"/>
        <v>237</v>
      </c>
      <c r="N12" s="7">
        <v>248</v>
      </c>
      <c r="O12" s="7">
        <f t="shared" si="1"/>
        <v>1874</v>
      </c>
      <c r="P12" s="7">
        <f t="shared" si="2"/>
        <v>1109</v>
      </c>
    </row>
    <row r="13" spans="1:16" ht="10.5">
      <c r="A13" s="6">
        <v>99</v>
      </c>
      <c r="B13" s="4" t="s">
        <v>4</v>
      </c>
      <c r="C13" s="7">
        <v>4719</v>
      </c>
      <c r="D13" s="7">
        <v>2840</v>
      </c>
      <c r="E13" s="7"/>
      <c r="F13" s="7"/>
      <c r="G13" s="7"/>
      <c r="H13" s="7"/>
      <c r="I13" s="7">
        <v>314</v>
      </c>
      <c r="J13" s="7">
        <v>69</v>
      </c>
      <c r="K13" s="7">
        <v>580</v>
      </c>
      <c r="L13" s="7">
        <v>27</v>
      </c>
      <c r="M13" s="7">
        <f t="shared" si="0"/>
        <v>990</v>
      </c>
      <c r="N13" s="7">
        <v>127</v>
      </c>
      <c r="O13" s="7">
        <f t="shared" si="1"/>
        <v>3957</v>
      </c>
      <c r="P13" s="7">
        <f t="shared" si="2"/>
        <v>762</v>
      </c>
    </row>
    <row r="14" spans="1:16" ht="10.5">
      <c r="A14" s="6">
        <v>107</v>
      </c>
      <c r="B14" s="4" t="s">
        <v>5</v>
      </c>
      <c r="C14" s="7">
        <v>6677</v>
      </c>
      <c r="D14" s="7">
        <v>2862</v>
      </c>
      <c r="E14" s="7"/>
      <c r="F14" s="7"/>
      <c r="G14" s="7"/>
      <c r="H14" s="7"/>
      <c r="I14" s="7">
        <v>917</v>
      </c>
      <c r="J14" s="7">
        <v>69</v>
      </c>
      <c r="K14" s="7"/>
      <c r="L14" s="7">
        <v>61</v>
      </c>
      <c r="M14" s="7">
        <f t="shared" si="0"/>
        <v>1047</v>
      </c>
      <c r="N14" s="7">
        <v>25</v>
      </c>
      <c r="O14" s="7">
        <f t="shared" si="1"/>
        <v>3934</v>
      </c>
      <c r="P14" s="7">
        <f t="shared" si="2"/>
        <v>2743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24150</v>
      </c>
      <c r="D16" s="7">
        <f t="shared" si="3"/>
        <v>11706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3876</v>
      </c>
      <c r="J16" s="7">
        <f t="shared" si="3"/>
        <v>220</v>
      </c>
      <c r="K16" s="7">
        <f t="shared" si="3"/>
        <v>644</v>
      </c>
      <c r="L16" s="7">
        <f t="shared" si="3"/>
        <v>141</v>
      </c>
      <c r="M16" s="7">
        <f t="shared" si="3"/>
        <v>4881</v>
      </c>
      <c r="N16" s="7">
        <f t="shared" si="3"/>
        <v>561</v>
      </c>
      <c r="O16" s="7">
        <f t="shared" si="3"/>
        <v>17148</v>
      </c>
      <c r="P16" s="7">
        <f t="shared" si="3"/>
        <v>7002</v>
      </c>
    </row>
    <row r="18" spans="1:16" ht="10.5">
      <c r="A18" s="8">
        <v>62</v>
      </c>
      <c r="B18" s="9" t="s">
        <v>6</v>
      </c>
      <c r="C18" s="7">
        <v>1</v>
      </c>
      <c r="D18" s="7"/>
      <c r="E18" s="7"/>
      <c r="F18" s="7"/>
      <c r="G18" s="7"/>
      <c r="H18" s="7"/>
      <c r="I18" s="7"/>
      <c r="J18" s="7">
        <v>1</v>
      </c>
      <c r="K18" s="7"/>
      <c r="L18" s="7"/>
      <c r="M18" s="7">
        <f aca="true" t="shared" si="4" ref="M18:M23">SUM(E18:L18)</f>
        <v>1</v>
      </c>
      <c r="N18" s="7"/>
      <c r="O18" s="7">
        <f aca="true" t="shared" si="5" ref="O18:O23">SUM(N18+M18+D18)</f>
        <v>1</v>
      </c>
      <c r="P18" s="7">
        <f aca="true" t="shared" si="6" ref="P18:P23">SUM(C18-O18)</f>
        <v>0</v>
      </c>
    </row>
    <row r="19" spans="1:16" ht="10.5">
      <c r="A19" s="8">
        <v>63</v>
      </c>
      <c r="B19" s="9" t="s">
        <v>47</v>
      </c>
      <c r="C19" s="7">
        <v>53</v>
      </c>
      <c r="D19" s="7">
        <v>33</v>
      </c>
      <c r="E19" s="7"/>
      <c r="F19" s="7"/>
      <c r="G19" s="7"/>
      <c r="H19" s="7"/>
      <c r="I19" s="7">
        <v>11</v>
      </c>
      <c r="J19" s="7">
        <v>16</v>
      </c>
      <c r="K19" s="7">
        <v>5</v>
      </c>
      <c r="L19" s="7"/>
      <c r="M19" s="7">
        <f t="shared" si="4"/>
        <v>32</v>
      </c>
      <c r="N19" s="7"/>
      <c r="O19" s="7">
        <f t="shared" si="5"/>
        <v>65</v>
      </c>
      <c r="P19" s="7">
        <f t="shared" si="6"/>
        <v>-12</v>
      </c>
    </row>
    <row r="20" spans="1:16" ht="10.5">
      <c r="A20" s="8">
        <v>65</v>
      </c>
      <c r="B20" s="9" t="s">
        <v>7</v>
      </c>
      <c r="C20" s="7">
        <v>34</v>
      </c>
      <c r="D20" s="7">
        <v>34</v>
      </c>
      <c r="E20" s="7"/>
      <c r="F20" s="7"/>
      <c r="G20" s="7"/>
      <c r="H20" s="7"/>
      <c r="I20" s="7">
        <v>31</v>
      </c>
      <c r="J20" s="7">
        <v>4</v>
      </c>
      <c r="K20" s="7">
        <v>9</v>
      </c>
      <c r="L20" s="7"/>
      <c r="M20" s="7">
        <f t="shared" si="4"/>
        <v>44</v>
      </c>
      <c r="N20" s="7"/>
      <c r="O20" s="7">
        <f t="shared" si="5"/>
        <v>78</v>
      </c>
      <c r="P20" s="7">
        <f t="shared" si="6"/>
        <v>-44</v>
      </c>
    </row>
    <row r="21" spans="1:16" ht="10.5">
      <c r="A21" s="8">
        <v>68</v>
      </c>
      <c r="B21" s="9" t="s">
        <v>8</v>
      </c>
      <c r="C21" s="7">
        <v>8</v>
      </c>
      <c r="D21" s="7">
        <v>3</v>
      </c>
      <c r="E21" s="7"/>
      <c r="F21" s="7"/>
      <c r="G21" s="7"/>
      <c r="H21" s="7"/>
      <c r="I21" s="7"/>
      <c r="J21" s="7"/>
      <c r="K21" s="7">
        <v>1</v>
      </c>
      <c r="L21" s="7"/>
      <c r="M21" s="7">
        <f t="shared" si="4"/>
        <v>1</v>
      </c>
      <c r="N21" s="7"/>
      <c r="O21" s="7">
        <f t="shared" si="5"/>
        <v>4</v>
      </c>
      <c r="P21" s="7">
        <f t="shared" si="6"/>
        <v>4</v>
      </c>
    </row>
    <row r="22" spans="1:16" ht="10.5">
      <c r="A22" s="8">
        <v>76</v>
      </c>
      <c r="B22" s="9" t="s">
        <v>46</v>
      </c>
      <c r="C22" s="7">
        <v>78</v>
      </c>
      <c r="D22" s="7">
        <v>10</v>
      </c>
      <c r="E22" s="7"/>
      <c r="F22" s="7"/>
      <c r="G22" s="7"/>
      <c r="H22" s="7"/>
      <c r="I22" s="7">
        <v>5</v>
      </c>
      <c r="J22" s="7">
        <v>18</v>
      </c>
      <c r="K22" s="7">
        <v>4</v>
      </c>
      <c r="L22" s="7"/>
      <c r="M22" s="7">
        <f t="shared" si="4"/>
        <v>27</v>
      </c>
      <c r="N22" s="7"/>
      <c r="O22" s="7">
        <f t="shared" si="5"/>
        <v>37</v>
      </c>
      <c r="P22" s="7">
        <f t="shared" si="6"/>
        <v>41</v>
      </c>
    </row>
    <row r="23" spans="1:16" ht="10.5">
      <c r="A23" s="8">
        <v>94</v>
      </c>
      <c r="B23" s="9" t="s">
        <v>10</v>
      </c>
      <c r="C23" s="7">
        <v>7</v>
      </c>
      <c r="D23" s="7">
        <v>1</v>
      </c>
      <c r="E23" s="7"/>
      <c r="F23" s="7"/>
      <c r="G23" s="7"/>
      <c r="H23" s="7"/>
      <c r="I23" s="7"/>
      <c r="J23" s="7">
        <v>1</v>
      </c>
      <c r="K23" s="7">
        <v>4</v>
      </c>
      <c r="L23" s="7"/>
      <c r="M23" s="7">
        <f t="shared" si="4"/>
        <v>5</v>
      </c>
      <c r="N23" s="7"/>
      <c r="O23" s="7">
        <f t="shared" si="5"/>
        <v>6</v>
      </c>
      <c r="P23" s="7">
        <f t="shared" si="6"/>
        <v>1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181</v>
      </c>
      <c r="D25" s="7">
        <f t="shared" si="7"/>
        <v>81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47</v>
      </c>
      <c r="J25" s="7">
        <f t="shared" si="7"/>
        <v>40</v>
      </c>
      <c r="K25" s="7">
        <f t="shared" si="7"/>
        <v>23</v>
      </c>
      <c r="L25" s="7">
        <f t="shared" si="7"/>
        <v>0</v>
      </c>
      <c r="M25" s="7">
        <f t="shared" si="7"/>
        <v>110</v>
      </c>
      <c r="N25" s="7">
        <f t="shared" si="7"/>
        <v>0</v>
      </c>
      <c r="O25" s="7">
        <f t="shared" si="7"/>
        <v>191</v>
      </c>
      <c r="P25" s="7">
        <f t="shared" si="7"/>
        <v>-10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24331</v>
      </c>
      <c r="D27" s="12">
        <f t="shared" si="8"/>
        <v>11787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3923</v>
      </c>
      <c r="J27" s="12">
        <f t="shared" si="8"/>
        <v>260</v>
      </c>
      <c r="K27" s="12">
        <f t="shared" si="8"/>
        <v>667</v>
      </c>
      <c r="L27" s="12">
        <f t="shared" si="8"/>
        <v>141</v>
      </c>
      <c r="M27" s="12">
        <f t="shared" si="8"/>
        <v>4991</v>
      </c>
      <c r="N27" s="12">
        <f t="shared" si="8"/>
        <v>561</v>
      </c>
      <c r="O27" s="12">
        <f t="shared" si="8"/>
        <v>17339</v>
      </c>
      <c r="P27" s="12">
        <f t="shared" si="8"/>
        <v>6992</v>
      </c>
    </row>
    <row r="28" spans="1:16" s="13" customFormat="1" ht="10.5">
      <c r="A28" s="13" t="str">
        <f>+'diciembre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2446</v>
      </c>
      <c r="D8" s="7">
        <v>1388</v>
      </c>
      <c r="E8" s="7"/>
      <c r="F8" s="7"/>
      <c r="G8" s="7"/>
      <c r="H8" s="7"/>
      <c r="I8" s="7">
        <v>625</v>
      </c>
      <c r="J8" s="7">
        <v>12</v>
      </c>
      <c r="K8" s="7"/>
      <c r="L8" s="7">
        <v>4</v>
      </c>
      <c r="M8" s="7">
        <f aca="true" t="shared" si="0" ref="M8:M14">SUM(E8:L8)</f>
        <v>641</v>
      </c>
      <c r="N8" s="7">
        <v>56</v>
      </c>
      <c r="O8" s="7">
        <f aca="true" t="shared" si="1" ref="O8:O14">SUM(N8+M8+D8)</f>
        <v>2085</v>
      </c>
      <c r="P8" s="7">
        <f aca="true" t="shared" si="2" ref="P8:P14">SUM(C8-O8)</f>
        <v>361</v>
      </c>
    </row>
    <row r="9" spans="1:16" ht="10.5">
      <c r="A9" s="6">
        <v>78</v>
      </c>
      <c r="B9" s="4" t="s">
        <v>48</v>
      </c>
      <c r="C9" s="7">
        <v>4705</v>
      </c>
      <c r="D9" s="7">
        <v>1820</v>
      </c>
      <c r="E9" s="7"/>
      <c r="F9" s="7"/>
      <c r="G9" s="7"/>
      <c r="H9" s="7"/>
      <c r="I9" s="7">
        <v>1214</v>
      </c>
      <c r="J9" s="7">
        <v>23</v>
      </c>
      <c r="K9" s="7"/>
      <c r="L9" s="7">
        <v>12</v>
      </c>
      <c r="M9" s="7">
        <f t="shared" si="0"/>
        <v>1249</v>
      </c>
      <c r="N9" s="7">
        <v>111</v>
      </c>
      <c r="O9" s="7">
        <f t="shared" si="1"/>
        <v>3180</v>
      </c>
      <c r="P9" s="7">
        <f t="shared" si="2"/>
        <v>1525</v>
      </c>
    </row>
    <row r="10" spans="1:16" ht="10.5">
      <c r="A10" s="6">
        <v>80</v>
      </c>
      <c r="B10" s="4" t="s">
        <v>2</v>
      </c>
      <c r="C10" s="7">
        <v>626</v>
      </c>
      <c r="D10" s="7">
        <v>426</v>
      </c>
      <c r="E10" s="7"/>
      <c r="F10" s="7"/>
      <c r="G10" s="7"/>
      <c r="H10" s="7"/>
      <c r="I10" s="7">
        <v>110</v>
      </c>
      <c r="J10" s="7">
        <v>8</v>
      </c>
      <c r="K10" s="7">
        <v>90</v>
      </c>
      <c r="L10" s="7">
        <v>4</v>
      </c>
      <c r="M10" s="7">
        <f t="shared" si="0"/>
        <v>212</v>
      </c>
      <c r="N10" s="7">
        <v>42</v>
      </c>
      <c r="O10" s="7">
        <f t="shared" si="1"/>
        <v>680</v>
      </c>
      <c r="P10" s="7">
        <f t="shared" si="2"/>
        <v>-54</v>
      </c>
    </row>
    <row r="11" spans="1:16" ht="10.5">
      <c r="A11" s="8">
        <v>81</v>
      </c>
      <c r="B11" s="9" t="s">
        <v>9</v>
      </c>
      <c r="C11" s="7">
        <v>594</v>
      </c>
      <c r="D11" s="7">
        <v>208</v>
      </c>
      <c r="E11" s="7"/>
      <c r="F11" s="7"/>
      <c r="G11" s="7"/>
      <c r="H11" s="7"/>
      <c r="I11" s="7"/>
      <c r="J11" s="7">
        <v>1</v>
      </c>
      <c r="K11" s="7"/>
      <c r="L11" s="7"/>
      <c r="M11" s="7">
        <f>SUM(E11:L11)</f>
        <v>1</v>
      </c>
      <c r="N11" s="7">
        <v>22</v>
      </c>
      <c r="O11" s="7">
        <f>SUM(N11+M11+D11)</f>
        <v>231</v>
      </c>
      <c r="P11" s="7">
        <f>SUM(C11-O11)</f>
        <v>363</v>
      </c>
    </row>
    <row r="12" spans="1:16" ht="10.5">
      <c r="A12" s="6">
        <v>88</v>
      </c>
      <c r="B12" s="4" t="s">
        <v>3</v>
      </c>
      <c r="C12" s="7">
        <v>2269</v>
      </c>
      <c r="D12" s="7">
        <v>1043</v>
      </c>
      <c r="E12" s="7"/>
      <c r="F12" s="7"/>
      <c r="G12" s="7"/>
      <c r="H12" s="7"/>
      <c r="I12" s="7">
        <v>225</v>
      </c>
      <c r="J12" s="7">
        <v>16</v>
      </c>
      <c r="K12" s="7"/>
      <c r="L12" s="7">
        <v>8</v>
      </c>
      <c r="M12" s="7">
        <f t="shared" si="0"/>
        <v>249</v>
      </c>
      <c r="N12" s="7">
        <v>208</v>
      </c>
      <c r="O12" s="7">
        <f t="shared" si="1"/>
        <v>1500</v>
      </c>
      <c r="P12" s="7">
        <f t="shared" si="2"/>
        <v>769</v>
      </c>
    </row>
    <row r="13" spans="1:16" ht="10.5">
      <c r="A13" s="6">
        <v>99</v>
      </c>
      <c r="B13" s="4" t="s">
        <v>4</v>
      </c>
      <c r="C13" s="7">
        <v>3795</v>
      </c>
      <c r="D13" s="7">
        <v>2199</v>
      </c>
      <c r="E13" s="7"/>
      <c r="F13" s="7"/>
      <c r="G13" s="7"/>
      <c r="H13" s="7"/>
      <c r="I13" s="7">
        <v>336</v>
      </c>
      <c r="J13" s="7">
        <v>30</v>
      </c>
      <c r="K13" s="7">
        <v>693</v>
      </c>
      <c r="L13" s="7">
        <v>25</v>
      </c>
      <c r="M13" s="7">
        <f t="shared" si="0"/>
        <v>1084</v>
      </c>
      <c r="N13" s="7">
        <v>87</v>
      </c>
      <c r="O13" s="7">
        <f t="shared" si="1"/>
        <v>3370</v>
      </c>
      <c r="P13" s="7">
        <f t="shared" si="2"/>
        <v>425</v>
      </c>
    </row>
    <row r="14" spans="1:16" ht="10.5">
      <c r="A14" s="6">
        <v>107</v>
      </c>
      <c r="B14" s="4" t="s">
        <v>5</v>
      </c>
      <c r="C14" s="7">
        <v>5098</v>
      </c>
      <c r="D14" s="7">
        <v>2327</v>
      </c>
      <c r="E14" s="7"/>
      <c r="F14" s="7"/>
      <c r="G14" s="7"/>
      <c r="H14" s="7"/>
      <c r="I14" s="7">
        <v>1363</v>
      </c>
      <c r="J14" s="7">
        <v>43</v>
      </c>
      <c r="K14" s="7"/>
      <c r="L14" s="7">
        <v>134</v>
      </c>
      <c r="M14" s="7">
        <f t="shared" si="0"/>
        <v>1540</v>
      </c>
      <c r="N14" s="7">
        <v>20</v>
      </c>
      <c r="O14" s="7">
        <f t="shared" si="1"/>
        <v>3887</v>
      </c>
      <c r="P14" s="7">
        <f t="shared" si="2"/>
        <v>1211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19533</v>
      </c>
      <c r="D16" s="7">
        <f t="shared" si="3"/>
        <v>9411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3873</v>
      </c>
      <c r="J16" s="7">
        <f t="shared" si="3"/>
        <v>133</v>
      </c>
      <c r="K16" s="7">
        <f t="shared" si="3"/>
        <v>783</v>
      </c>
      <c r="L16" s="7">
        <f t="shared" si="3"/>
        <v>187</v>
      </c>
      <c r="M16" s="7">
        <f t="shared" si="3"/>
        <v>4976</v>
      </c>
      <c r="N16" s="7">
        <f t="shared" si="3"/>
        <v>546</v>
      </c>
      <c r="O16" s="7">
        <f t="shared" si="3"/>
        <v>14933</v>
      </c>
      <c r="P16" s="7">
        <f t="shared" si="3"/>
        <v>4600</v>
      </c>
    </row>
    <row r="18" spans="1:16" ht="10.5">
      <c r="A18" s="8">
        <v>62</v>
      </c>
      <c r="B18" s="9" t="s">
        <v>6</v>
      </c>
      <c r="C18" s="7">
        <v>1</v>
      </c>
      <c r="D18" s="7">
        <v>87</v>
      </c>
      <c r="E18" s="7"/>
      <c r="F18" s="7"/>
      <c r="G18" s="7"/>
      <c r="H18" s="7"/>
      <c r="I18" s="7"/>
      <c r="J18" s="7">
        <v>2</v>
      </c>
      <c r="K18" s="7"/>
      <c r="L18" s="7"/>
      <c r="M18" s="7">
        <f aca="true" t="shared" si="4" ref="M18:M23">SUM(E18:L18)</f>
        <v>2</v>
      </c>
      <c r="N18" s="7"/>
      <c r="O18" s="7">
        <f aca="true" t="shared" si="5" ref="O18:O23">SUM(N18+M18+D18)</f>
        <v>89</v>
      </c>
      <c r="P18" s="7">
        <f aca="true" t="shared" si="6" ref="P18:P23">SUM(C18-O18)</f>
        <v>-88</v>
      </c>
    </row>
    <row r="19" spans="1:16" ht="10.5">
      <c r="A19" s="8">
        <v>63</v>
      </c>
      <c r="B19" s="9" t="s">
        <v>47</v>
      </c>
      <c r="C19" s="7">
        <v>76</v>
      </c>
      <c r="D19" s="7">
        <v>24</v>
      </c>
      <c r="E19" s="7"/>
      <c r="F19" s="7"/>
      <c r="G19" s="7"/>
      <c r="H19" s="7"/>
      <c r="I19" s="7">
        <v>10</v>
      </c>
      <c r="J19" s="7">
        <v>8</v>
      </c>
      <c r="K19" s="7">
        <v>4</v>
      </c>
      <c r="L19" s="7"/>
      <c r="M19" s="7">
        <f t="shared" si="4"/>
        <v>22</v>
      </c>
      <c r="N19" s="7"/>
      <c r="O19" s="7">
        <f t="shared" si="5"/>
        <v>46</v>
      </c>
      <c r="P19" s="7">
        <f t="shared" si="6"/>
        <v>30</v>
      </c>
    </row>
    <row r="20" spans="1:16" ht="10.5">
      <c r="A20" s="8">
        <v>65</v>
      </c>
      <c r="B20" s="9" t="s">
        <v>7</v>
      </c>
      <c r="C20" s="7">
        <v>45</v>
      </c>
      <c r="D20" s="7">
        <v>27</v>
      </c>
      <c r="E20" s="7"/>
      <c r="F20" s="7"/>
      <c r="G20" s="7"/>
      <c r="H20" s="7"/>
      <c r="I20" s="7">
        <v>2</v>
      </c>
      <c r="J20" s="7">
        <v>1</v>
      </c>
      <c r="K20" s="7">
        <v>7</v>
      </c>
      <c r="L20" s="7"/>
      <c r="M20" s="7">
        <f t="shared" si="4"/>
        <v>10</v>
      </c>
      <c r="N20" s="7"/>
      <c r="O20" s="7">
        <f t="shared" si="5"/>
        <v>37</v>
      </c>
      <c r="P20" s="7">
        <f t="shared" si="6"/>
        <v>8</v>
      </c>
    </row>
    <row r="21" spans="1:16" ht="10.5">
      <c r="A21" s="8">
        <v>68</v>
      </c>
      <c r="B21" s="9" t="s">
        <v>8</v>
      </c>
      <c r="C21" s="7">
        <v>13</v>
      </c>
      <c r="D21" s="7">
        <v>7</v>
      </c>
      <c r="E21" s="7"/>
      <c r="F21" s="7"/>
      <c r="G21" s="7"/>
      <c r="H21" s="7"/>
      <c r="I21" s="7"/>
      <c r="J21" s="7">
        <v>1</v>
      </c>
      <c r="K21" s="7">
        <v>1</v>
      </c>
      <c r="L21" s="7"/>
      <c r="M21" s="7">
        <f t="shared" si="4"/>
        <v>2</v>
      </c>
      <c r="N21" s="7"/>
      <c r="O21" s="7">
        <f t="shared" si="5"/>
        <v>9</v>
      </c>
      <c r="P21" s="7">
        <f t="shared" si="6"/>
        <v>4</v>
      </c>
    </row>
    <row r="22" spans="1:16" ht="10.5">
      <c r="A22" s="8">
        <v>76</v>
      </c>
      <c r="B22" s="9" t="s">
        <v>46</v>
      </c>
      <c r="C22" s="7">
        <v>56</v>
      </c>
      <c r="D22" s="7">
        <v>13</v>
      </c>
      <c r="E22" s="7"/>
      <c r="F22" s="7"/>
      <c r="G22" s="7"/>
      <c r="H22" s="7"/>
      <c r="I22" s="7">
        <v>3</v>
      </c>
      <c r="J22" s="7">
        <v>14</v>
      </c>
      <c r="K22" s="7">
        <v>7</v>
      </c>
      <c r="L22" s="7"/>
      <c r="M22" s="7">
        <f t="shared" si="4"/>
        <v>24</v>
      </c>
      <c r="N22" s="7">
        <v>1</v>
      </c>
      <c r="O22" s="7">
        <f t="shared" si="5"/>
        <v>38</v>
      </c>
      <c r="P22" s="7">
        <f t="shared" si="6"/>
        <v>18</v>
      </c>
    </row>
    <row r="23" spans="1:16" ht="10.5">
      <c r="A23" s="8">
        <v>94</v>
      </c>
      <c r="B23" s="9" t="s">
        <v>10</v>
      </c>
      <c r="C23" s="7">
        <v>4</v>
      </c>
      <c r="D23" s="7">
        <v>1</v>
      </c>
      <c r="E23" s="7"/>
      <c r="F23" s="7"/>
      <c r="G23" s="7"/>
      <c r="H23" s="7"/>
      <c r="I23" s="7"/>
      <c r="J23" s="7"/>
      <c r="K23" s="7">
        <v>3</v>
      </c>
      <c r="L23" s="7"/>
      <c r="M23" s="7">
        <f t="shared" si="4"/>
        <v>3</v>
      </c>
      <c r="N23" s="7"/>
      <c r="O23" s="7">
        <f t="shared" si="5"/>
        <v>4</v>
      </c>
      <c r="P23" s="7">
        <f t="shared" si="6"/>
        <v>0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195</v>
      </c>
      <c r="D25" s="7">
        <f t="shared" si="7"/>
        <v>159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15</v>
      </c>
      <c r="J25" s="7">
        <f t="shared" si="7"/>
        <v>26</v>
      </c>
      <c r="K25" s="7">
        <f t="shared" si="7"/>
        <v>22</v>
      </c>
      <c r="L25" s="7">
        <f t="shared" si="7"/>
        <v>0</v>
      </c>
      <c r="M25" s="7">
        <f t="shared" si="7"/>
        <v>63</v>
      </c>
      <c r="N25" s="7">
        <f t="shared" si="7"/>
        <v>1</v>
      </c>
      <c r="O25" s="7">
        <f t="shared" si="7"/>
        <v>223</v>
      </c>
      <c r="P25" s="7">
        <f t="shared" si="7"/>
        <v>-28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19728</v>
      </c>
      <c r="D27" s="12">
        <f t="shared" si="8"/>
        <v>9570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3888</v>
      </c>
      <c r="J27" s="12">
        <f t="shared" si="8"/>
        <v>159</v>
      </c>
      <c r="K27" s="12">
        <f t="shared" si="8"/>
        <v>805</v>
      </c>
      <c r="L27" s="12">
        <f t="shared" si="8"/>
        <v>187</v>
      </c>
      <c r="M27" s="12">
        <f t="shared" si="8"/>
        <v>5039</v>
      </c>
      <c r="N27" s="12">
        <f t="shared" si="8"/>
        <v>547</v>
      </c>
      <c r="O27" s="12">
        <f t="shared" si="8"/>
        <v>15156</v>
      </c>
      <c r="P27" s="12">
        <f t="shared" si="8"/>
        <v>4572</v>
      </c>
    </row>
    <row r="28" spans="1:16" s="13" customFormat="1" ht="10.5">
      <c r="A28" s="13" t="s">
        <v>45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2398</v>
      </c>
      <c r="D8" s="7">
        <v>1505</v>
      </c>
      <c r="E8" s="7"/>
      <c r="F8" s="7"/>
      <c r="G8" s="7"/>
      <c r="H8" s="7"/>
      <c r="I8" s="7">
        <v>440</v>
      </c>
      <c r="J8" s="7">
        <v>3</v>
      </c>
      <c r="K8" s="7"/>
      <c r="L8" s="7">
        <v>5</v>
      </c>
      <c r="M8" s="7">
        <f aca="true" t="shared" si="0" ref="M8:M14">SUM(E8:L8)</f>
        <v>448</v>
      </c>
      <c r="N8" s="7">
        <v>76</v>
      </c>
      <c r="O8" s="7">
        <f aca="true" t="shared" si="1" ref="O8:O14">SUM(N8+M8+D8)</f>
        <v>2029</v>
      </c>
      <c r="P8" s="7">
        <f aca="true" t="shared" si="2" ref="P8:P14">SUM(C8-O8)</f>
        <v>369</v>
      </c>
    </row>
    <row r="9" spans="1:16" ht="10.5">
      <c r="A9" s="6">
        <v>78</v>
      </c>
      <c r="B9" s="4" t="s">
        <v>48</v>
      </c>
      <c r="C9" s="7">
        <v>4256</v>
      </c>
      <c r="D9" s="7">
        <v>2079</v>
      </c>
      <c r="E9" s="7"/>
      <c r="F9" s="7"/>
      <c r="G9" s="7"/>
      <c r="H9" s="7"/>
      <c r="I9" s="7">
        <v>1352</v>
      </c>
      <c r="J9" s="7">
        <v>29</v>
      </c>
      <c r="K9" s="7">
        <v>1</v>
      </c>
      <c r="L9" s="7">
        <v>16</v>
      </c>
      <c r="M9" s="7">
        <f t="shared" si="0"/>
        <v>1398</v>
      </c>
      <c r="N9" s="7">
        <v>78</v>
      </c>
      <c r="O9" s="7">
        <f t="shared" si="1"/>
        <v>3555</v>
      </c>
      <c r="P9" s="7">
        <f t="shared" si="2"/>
        <v>701</v>
      </c>
    </row>
    <row r="10" spans="1:16" ht="10.5">
      <c r="A10" s="6">
        <v>80</v>
      </c>
      <c r="B10" s="4" t="s">
        <v>2</v>
      </c>
      <c r="C10" s="7">
        <v>879</v>
      </c>
      <c r="D10" s="7">
        <v>448</v>
      </c>
      <c r="E10" s="7"/>
      <c r="F10" s="7"/>
      <c r="G10" s="7"/>
      <c r="H10" s="7"/>
      <c r="I10" s="7">
        <v>85</v>
      </c>
      <c r="J10" s="7">
        <v>23</v>
      </c>
      <c r="K10" s="7">
        <v>74</v>
      </c>
      <c r="L10" s="7">
        <v>6</v>
      </c>
      <c r="M10" s="7">
        <f t="shared" si="0"/>
        <v>188</v>
      </c>
      <c r="N10" s="7">
        <v>32</v>
      </c>
      <c r="O10" s="7">
        <f t="shared" si="1"/>
        <v>668</v>
      </c>
      <c r="P10" s="7">
        <f t="shared" si="2"/>
        <v>211</v>
      </c>
    </row>
    <row r="11" spans="1:16" ht="10.5">
      <c r="A11" s="8">
        <v>81</v>
      </c>
      <c r="B11" s="9" t="s">
        <v>9</v>
      </c>
      <c r="C11" s="7">
        <v>121</v>
      </c>
      <c r="D11" s="7">
        <v>150</v>
      </c>
      <c r="E11" s="7"/>
      <c r="F11" s="7"/>
      <c r="G11" s="7"/>
      <c r="H11" s="7"/>
      <c r="I11" s="7"/>
      <c r="J11" s="7">
        <v>1</v>
      </c>
      <c r="K11" s="7"/>
      <c r="L11" s="7"/>
      <c r="M11" s="7">
        <f>SUM(E11:L11)</f>
        <v>1</v>
      </c>
      <c r="N11" s="7">
        <v>2</v>
      </c>
      <c r="O11" s="7">
        <f>SUM(N11+M11+D11)</f>
        <v>153</v>
      </c>
      <c r="P11" s="7">
        <f>SUM(C11-O11)</f>
        <v>-32</v>
      </c>
    </row>
    <row r="12" spans="1:16" ht="10.5">
      <c r="A12" s="6">
        <v>88</v>
      </c>
      <c r="B12" s="4" t="s">
        <v>3</v>
      </c>
      <c r="C12" s="7">
        <v>2925</v>
      </c>
      <c r="D12" s="7">
        <v>990</v>
      </c>
      <c r="E12" s="7"/>
      <c r="F12" s="7"/>
      <c r="G12" s="7"/>
      <c r="H12" s="7"/>
      <c r="I12" s="7">
        <v>205</v>
      </c>
      <c r="J12" s="7">
        <v>14</v>
      </c>
      <c r="K12" s="7"/>
      <c r="L12" s="7">
        <v>1</v>
      </c>
      <c r="M12" s="7">
        <f t="shared" si="0"/>
        <v>220</v>
      </c>
      <c r="N12" s="7">
        <v>260</v>
      </c>
      <c r="O12" s="7">
        <f t="shared" si="1"/>
        <v>1470</v>
      </c>
      <c r="P12" s="7">
        <f t="shared" si="2"/>
        <v>1455</v>
      </c>
    </row>
    <row r="13" spans="1:16" ht="10.5">
      <c r="A13" s="6">
        <v>99</v>
      </c>
      <c r="B13" s="4" t="s">
        <v>4</v>
      </c>
      <c r="C13" s="7">
        <v>4077</v>
      </c>
      <c r="D13" s="7">
        <v>2322</v>
      </c>
      <c r="E13" s="7"/>
      <c r="F13" s="7"/>
      <c r="G13" s="7"/>
      <c r="H13" s="7"/>
      <c r="I13" s="7">
        <v>337</v>
      </c>
      <c r="J13" s="7">
        <v>49</v>
      </c>
      <c r="K13" s="7">
        <v>893</v>
      </c>
      <c r="L13" s="7">
        <v>30</v>
      </c>
      <c r="M13" s="7">
        <f t="shared" si="0"/>
        <v>1309</v>
      </c>
      <c r="N13" s="7">
        <v>120</v>
      </c>
      <c r="O13" s="7">
        <f t="shared" si="1"/>
        <v>3751</v>
      </c>
      <c r="P13" s="7">
        <f t="shared" si="2"/>
        <v>326</v>
      </c>
    </row>
    <row r="14" spans="1:16" ht="10.5">
      <c r="A14" s="6">
        <v>107</v>
      </c>
      <c r="B14" s="4" t="s">
        <v>5</v>
      </c>
      <c r="C14" s="7">
        <v>5142</v>
      </c>
      <c r="D14" s="7">
        <v>2520</v>
      </c>
      <c r="E14" s="7"/>
      <c r="F14" s="7"/>
      <c r="G14" s="7"/>
      <c r="H14" s="7"/>
      <c r="I14" s="7">
        <v>512</v>
      </c>
      <c r="J14" s="7">
        <v>59</v>
      </c>
      <c r="K14" s="7"/>
      <c r="L14" s="7">
        <v>57</v>
      </c>
      <c r="M14" s="7">
        <f t="shared" si="0"/>
        <v>628</v>
      </c>
      <c r="N14" s="7">
        <v>23</v>
      </c>
      <c r="O14" s="7">
        <f t="shared" si="1"/>
        <v>3171</v>
      </c>
      <c r="P14" s="7">
        <f t="shared" si="2"/>
        <v>1971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19798</v>
      </c>
      <c r="D16" s="7">
        <f t="shared" si="3"/>
        <v>10014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2931</v>
      </c>
      <c r="J16" s="7">
        <f t="shared" si="3"/>
        <v>178</v>
      </c>
      <c r="K16" s="7">
        <f t="shared" si="3"/>
        <v>968</v>
      </c>
      <c r="L16" s="7">
        <f t="shared" si="3"/>
        <v>115</v>
      </c>
      <c r="M16" s="7">
        <f t="shared" si="3"/>
        <v>4192</v>
      </c>
      <c r="N16" s="7">
        <f t="shared" si="3"/>
        <v>591</v>
      </c>
      <c r="O16" s="7">
        <f t="shared" si="3"/>
        <v>14797</v>
      </c>
      <c r="P16" s="7">
        <f t="shared" si="3"/>
        <v>5001</v>
      </c>
    </row>
    <row r="18" spans="1:16" ht="10.5">
      <c r="A18" s="8">
        <v>62</v>
      </c>
      <c r="B18" s="9" t="s">
        <v>6</v>
      </c>
      <c r="C18" s="7">
        <v>1</v>
      </c>
      <c r="D18" s="7">
        <v>13</v>
      </c>
      <c r="E18" s="7"/>
      <c r="F18" s="7"/>
      <c r="G18" s="7"/>
      <c r="H18" s="7"/>
      <c r="I18" s="7"/>
      <c r="J18" s="7"/>
      <c r="K18" s="7"/>
      <c r="L18" s="7"/>
      <c r="M18" s="7">
        <f aca="true" t="shared" si="4" ref="M18:M23">SUM(E18:L18)</f>
        <v>0</v>
      </c>
      <c r="N18" s="7"/>
      <c r="O18" s="7">
        <f aca="true" t="shared" si="5" ref="O18:O23">SUM(N18+M18+D18)</f>
        <v>13</v>
      </c>
      <c r="P18" s="7">
        <f aca="true" t="shared" si="6" ref="P18:P23">SUM(C18-O18)</f>
        <v>-12</v>
      </c>
    </row>
    <row r="19" spans="1:16" ht="10.5">
      <c r="A19" s="8">
        <v>63</v>
      </c>
      <c r="B19" s="9" t="s">
        <v>47</v>
      </c>
      <c r="C19" s="7">
        <v>48</v>
      </c>
      <c r="D19" s="7">
        <v>66</v>
      </c>
      <c r="E19" s="7"/>
      <c r="F19" s="7"/>
      <c r="G19" s="7"/>
      <c r="H19" s="7"/>
      <c r="I19" s="7">
        <v>2</v>
      </c>
      <c r="J19" s="7">
        <v>9</v>
      </c>
      <c r="K19" s="7"/>
      <c r="L19" s="7"/>
      <c r="M19" s="7">
        <f t="shared" si="4"/>
        <v>11</v>
      </c>
      <c r="N19" s="7"/>
      <c r="O19" s="7">
        <f t="shared" si="5"/>
        <v>77</v>
      </c>
      <c r="P19" s="7">
        <f t="shared" si="6"/>
        <v>-29</v>
      </c>
    </row>
    <row r="20" spans="1:16" ht="10.5">
      <c r="A20" s="8">
        <v>65</v>
      </c>
      <c r="B20" s="9" t="s">
        <v>7</v>
      </c>
      <c r="C20" s="7">
        <v>56</v>
      </c>
      <c r="D20" s="7">
        <v>40</v>
      </c>
      <c r="E20" s="7"/>
      <c r="F20" s="7"/>
      <c r="G20" s="7"/>
      <c r="H20" s="7"/>
      <c r="I20" s="7"/>
      <c r="J20" s="7">
        <v>5</v>
      </c>
      <c r="K20" s="7">
        <v>2</v>
      </c>
      <c r="L20" s="7"/>
      <c r="M20" s="7">
        <f t="shared" si="4"/>
        <v>7</v>
      </c>
      <c r="N20" s="7"/>
      <c r="O20" s="7">
        <f t="shared" si="5"/>
        <v>47</v>
      </c>
      <c r="P20" s="7">
        <f t="shared" si="6"/>
        <v>9</v>
      </c>
    </row>
    <row r="21" spans="1:16" ht="10.5">
      <c r="A21" s="8">
        <v>68</v>
      </c>
      <c r="B21" s="9" t="s">
        <v>8</v>
      </c>
      <c r="C21" s="7">
        <v>5</v>
      </c>
      <c r="D21" s="7">
        <v>28</v>
      </c>
      <c r="E21" s="7"/>
      <c r="F21" s="7"/>
      <c r="G21" s="7"/>
      <c r="H21" s="7"/>
      <c r="I21" s="7"/>
      <c r="J21" s="7"/>
      <c r="K21" s="7">
        <v>3</v>
      </c>
      <c r="L21" s="7"/>
      <c r="M21" s="7">
        <f t="shared" si="4"/>
        <v>3</v>
      </c>
      <c r="N21" s="7"/>
      <c r="O21" s="7">
        <f t="shared" si="5"/>
        <v>31</v>
      </c>
      <c r="P21" s="7">
        <f t="shared" si="6"/>
        <v>-26</v>
      </c>
    </row>
    <row r="22" spans="1:16" ht="10.5">
      <c r="A22" s="8">
        <v>76</v>
      </c>
      <c r="B22" s="9" t="s">
        <v>46</v>
      </c>
      <c r="C22" s="7">
        <v>66</v>
      </c>
      <c r="D22" s="7">
        <v>11</v>
      </c>
      <c r="E22" s="7"/>
      <c r="F22" s="7"/>
      <c r="G22" s="7"/>
      <c r="H22" s="7"/>
      <c r="I22" s="7">
        <v>5</v>
      </c>
      <c r="J22" s="7">
        <v>21</v>
      </c>
      <c r="K22" s="7">
        <v>3</v>
      </c>
      <c r="L22" s="7"/>
      <c r="M22" s="7">
        <f t="shared" si="4"/>
        <v>29</v>
      </c>
      <c r="N22" s="7"/>
      <c r="O22" s="7">
        <f t="shared" si="5"/>
        <v>40</v>
      </c>
      <c r="P22" s="7">
        <f t="shared" si="6"/>
        <v>26</v>
      </c>
    </row>
    <row r="23" spans="1:16" ht="10.5">
      <c r="A23" s="8">
        <v>94</v>
      </c>
      <c r="B23" s="9" t="s">
        <v>10</v>
      </c>
      <c r="C23" s="7">
        <v>9</v>
      </c>
      <c r="D23" s="7">
        <v>1</v>
      </c>
      <c r="E23" s="7"/>
      <c r="F23" s="7"/>
      <c r="G23" s="7"/>
      <c r="H23" s="7"/>
      <c r="I23" s="7"/>
      <c r="J23" s="7"/>
      <c r="K23" s="7">
        <v>10</v>
      </c>
      <c r="L23" s="7"/>
      <c r="M23" s="7">
        <f t="shared" si="4"/>
        <v>10</v>
      </c>
      <c r="N23" s="7"/>
      <c r="O23" s="7">
        <f t="shared" si="5"/>
        <v>11</v>
      </c>
      <c r="P23" s="7">
        <f t="shared" si="6"/>
        <v>-2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185</v>
      </c>
      <c r="D25" s="7">
        <f t="shared" si="7"/>
        <v>159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7</v>
      </c>
      <c r="J25" s="7">
        <f t="shared" si="7"/>
        <v>35</v>
      </c>
      <c r="K25" s="7">
        <f t="shared" si="7"/>
        <v>18</v>
      </c>
      <c r="L25" s="7">
        <f t="shared" si="7"/>
        <v>0</v>
      </c>
      <c r="M25" s="7">
        <f t="shared" si="7"/>
        <v>60</v>
      </c>
      <c r="N25" s="7">
        <f t="shared" si="7"/>
        <v>0</v>
      </c>
      <c r="O25" s="7">
        <f t="shared" si="7"/>
        <v>219</v>
      </c>
      <c r="P25" s="7">
        <f t="shared" si="7"/>
        <v>-34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19983</v>
      </c>
      <c r="D27" s="12">
        <f t="shared" si="8"/>
        <v>10173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2938</v>
      </c>
      <c r="J27" s="12">
        <f t="shared" si="8"/>
        <v>213</v>
      </c>
      <c r="K27" s="12">
        <f t="shared" si="8"/>
        <v>986</v>
      </c>
      <c r="L27" s="12">
        <f t="shared" si="8"/>
        <v>115</v>
      </c>
      <c r="M27" s="12">
        <f t="shared" si="8"/>
        <v>4252</v>
      </c>
      <c r="N27" s="12">
        <f t="shared" si="8"/>
        <v>591</v>
      </c>
      <c r="O27" s="12">
        <f t="shared" si="8"/>
        <v>15016</v>
      </c>
      <c r="P27" s="12">
        <f t="shared" si="8"/>
        <v>4967</v>
      </c>
    </row>
    <row r="28" spans="1:16" s="13" customFormat="1" ht="10.5">
      <c r="A28" s="13" t="str">
        <f>+'febrero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61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2096</v>
      </c>
      <c r="D8" s="7">
        <v>1290</v>
      </c>
      <c r="E8" s="7"/>
      <c r="F8" s="7"/>
      <c r="G8" s="7"/>
      <c r="H8" s="7"/>
      <c r="I8" s="7">
        <v>489</v>
      </c>
      <c r="J8" s="7">
        <v>9</v>
      </c>
      <c r="K8" s="7"/>
      <c r="L8" s="7">
        <v>4</v>
      </c>
      <c r="M8" s="7">
        <f aca="true" t="shared" si="0" ref="M8:M14">SUM(E8:L8)</f>
        <v>502</v>
      </c>
      <c r="N8" s="7">
        <v>39</v>
      </c>
      <c r="O8" s="7">
        <f aca="true" t="shared" si="1" ref="O8:O14">SUM(N8+M8+D8)</f>
        <v>1831</v>
      </c>
      <c r="P8" s="7">
        <f aca="true" t="shared" si="2" ref="P8:P14">SUM(C8-O8)</f>
        <v>265</v>
      </c>
    </row>
    <row r="9" spans="1:16" ht="10.5">
      <c r="A9" s="6">
        <v>78</v>
      </c>
      <c r="B9" s="4" t="s">
        <v>48</v>
      </c>
      <c r="C9" s="7">
        <v>3888</v>
      </c>
      <c r="D9" s="7">
        <v>1803</v>
      </c>
      <c r="E9" s="7"/>
      <c r="F9" s="7"/>
      <c r="G9" s="7"/>
      <c r="H9" s="7"/>
      <c r="I9" s="7">
        <v>1095</v>
      </c>
      <c r="J9" s="7">
        <v>16</v>
      </c>
      <c r="K9" s="7"/>
      <c r="L9" s="7">
        <v>9</v>
      </c>
      <c r="M9" s="7">
        <f t="shared" si="0"/>
        <v>1120</v>
      </c>
      <c r="N9" s="7">
        <v>74</v>
      </c>
      <c r="O9" s="7">
        <f t="shared" si="1"/>
        <v>2997</v>
      </c>
      <c r="P9" s="7">
        <f t="shared" si="2"/>
        <v>891</v>
      </c>
    </row>
    <row r="10" spans="1:16" ht="10.5">
      <c r="A10" s="6">
        <v>80</v>
      </c>
      <c r="B10" s="4" t="s">
        <v>2</v>
      </c>
      <c r="C10" s="7">
        <v>671</v>
      </c>
      <c r="D10" s="7">
        <v>342</v>
      </c>
      <c r="E10" s="7"/>
      <c r="F10" s="7"/>
      <c r="G10" s="7"/>
      <c r="H10" s="7"/>
      <c r="I10" s="7">
        <v>105</v>
      </c>
      <c r="J10" s="7">
        <v>12</v>
      </c>
      <c r="K10" s="7">
        <v>78</v>
      </c>
      <c r="L10" s="7">
        <v>2</v>
      </c>
      <c r="M10" s="7">
        <f t="shared" si="0"/>
        <v>197</v>
      </c>
      <c r="N10" s="7">
        <v>35</v>
      </c>
      <c r="O10" s="7">
        <f t="shared" si="1"/>
        <v>574</v>
      </c>
      <c r="P10" s="7">
        <f t="shared" si="2"/>
        <v>97</v>
      </c>
    </row>
    <row r="11" spans="1:16" ht="10.5">
      <c r="A11" s="8">
        <v>81</v>
      </c>
      <c r="B11" s="9" t="s">
        <v>9</v>
      </c>
      <c r="C11" s="7">
        <v>49</v>
      </c>
      <c r="D11" s="7">
        <v>184</v>
      </c>
      <c r="E11" s="7"/>
      <c r="F11" s="7"/>
      <c r="G11" s="7"/>
      <c r="H11" s="7"/>
      <c r="I11" s="7"/>
      <c r="J11" s="7"/>
      <c r="K11" s="7"/>
      <c r="L11" s="7"/>
      <c r="M11" s="7">
        <f>SUM(E11:L11)</f>
        <v>0</v>
      </c>
      <c r="N11" s="7">
        <v>3</v>
      </c>
      <c r="O11" s="7">
        <f>SUM(N11+M11+D11)</f>
        <v>187</v>
      </c>
      <c r="P11" s="7">
        <f>SUM(C11-O11)</f>
        <v>-138</v>
      </c>
    </row>
    <row r="12" spans="1:16" ht="10.5">
      <c r="A12" s="6">
        <v>88</v>
      </c>
      <c r="B12" s="4" t="s">
        <v>3</v>
      </c>
      <c r="C12" s="7">
        <v>2231</v>
      </c>
      <c r="D12" s="7">
        <v>917</v>
      </c>
      <c r="E12" s="7"/>
      <c r="F12" s="7"/>
      <c r="G12" s="7"/>
      <c r="H12" s="7"/>
      <c r="I12" s="7">
        <v>183</v>
      </c>
      <c r="J12" s="7">
        <v>18</v>
      </c>
      <c r="K12" s="7"/>
      <c r="L12" s="7">
        <v>6</v>
      </c>
      <c r="M12" s="7">
        <f t="shared" si="0"/>
        <v>207</v>
      </c>
      <c r="N12" s="7">
        <v>222</v>
      </c>
      <c r="O12" s="7">
        <f t="shared" si="1"/>
        <v>1346</v>
      </c>
      <c r="P12" s="7">
        <f t="shared" si="2"/>
        <v>885</v>
      </c>
    </row>
    <row r="13" spans="1:16" ht="10.5">
      <c r="A13" s="6">
        <v>99</v>
      </c>
      <c r="B13" s="4" t="s">
        <v>4</v>
      </c>
      <c r="C13" s="7">
        <v>3836</v>
      </c>
      <c r="D13" s="7">
        <v>1912</v>
      </c>
      <c r="E13" s="7"/>
      <c r="F13" s="7"/>
      <c r="G13" s="7"/>
      <c r="H13" s="7"/>
      <c r="I13" s="7">
        <v>354</v>
      </c>
      <c r="J13" s="7">
        <v>35</v>
      </c>
      <c r="K13" s="7">
        <v>668</v>
      </c>
      <c r="L13" s="7">
        <v>17</v>
      </c>
      <c r="M13" s="7">
        <f t="shared" si="0"/>
        <v>1074</v>
      </c>
      <c r="N13" s="7">
        <v>123</v>
      </c>
      <c r="O13" s="7">
        <f t="shared" si="1"/>
        <v>3109</v>
      </c>
      <c r="P13" s="7">
        <f t="shared" si="2"/>
        <v>727</v>
      </c>
    </row>
    <row r="14" spans="1:16" ht="10.5">
      <c r="A14" s="6">
        <v>107</v>
      </c>
      <c r="B14" s="4" t="s">
        <v>5</v>
      </c>
      <c r="C14" s="7">
        <v>4994</v>
      </c>
      <c r="D14" s="7">
        <v>2134</v>
      </c>
      <c r="E14" s="7"/>
      <c r="F14" s="7"/>
      <c r="G14" s="7"/>
      <c r="H14" s="7"/>
      <c r="I14" s="7">
        <v>524</v>
      </c>
      <c r="J14" s="7">
        <v>45</v>
      </c>
      <c r="K14" s="7"/>
      <c r="L14" s="7">
        <v>72</v>
      </c>
      <c r="M14" s="7">
        <f t="shared" si="0"/>
        <v>641</v>
      </c>
      <c r="N14" s="7">
        <v>18</v>
      </c>
      <c r="O14" s="7">
        <f t="shared" si="1"/>
        <v>2793</v>
      </c>
      <c r="P14" s="7">
        <f t="shared" si="2"/>
        <v>2201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17765</v>
      </c>
      <c r="D16" s="7">
        <f t="shared" si="3"/>
        <v>8582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2750</v>
      </c>
      <c r="J16" s="7">
        <f t="shared" si="3"/>
        <v>135</v>
      </c>
      <c r="K16" s="7">
        <f t="shared" si="3"/>
        <v>746</v>
      </c>
      <c r="L16" s="7">
        <f t="shared" si="3"/>
        <v>110</v>
      </c>
      <c r="M16" s="7">
        <f t="shared" si="3"/>
        <v>3741</v>
      </c>
      <c r="N16" s="7">
        <f t="shared" si="3"/>
        <v>514</v>
      </c>
      <c r="O16" s="7">
        <f t="shared" si="3"/>
        <v>12837</v>
      </c>
      <c r="P16" s="7">
        <f t="shared" si="3"/>
        <v>4928</v>
      </c>
    </row>
    <row r="18" spans="1:16" ht="10.5">
      <c r="A18" s="8">
        <v>62</v>
      </c>
      <c r="B18" s="9" t="s">
        <v>6</v>
      </c>
      <c r="C18" s="7"/>
      <c r="D18" s="7">
        <v>9</v>
      </c>
      <c r="E18" s="7"/>
      <c r="F18" s="7"/>
      <c r="G18" s="7"/>
      <c r="H18" s="7"/>
      <c r="I18" s="7"/>
      <c r="J18" s="7"/>
      <c r="K18" s="7"/>
      <c r="L18" s="7"/>
      <c r="M18" s="7">
        <f aca="true" t="shared" si="4" ref="M18:M23">SUM(E18:L18)</f>
        <v>0</v>
      </c>
      <c r="N18" s="7"/>
      <c r="O18" s="7">
        <f aca="true" t="shared" si="5" ref="O18:O23">SUM(N18+M18+D18)</f>
        <v>9</v>
      </c>
      <c r="P18" s="7">
        <f aca="true" t="shared" si="6" ref="P18:P23">SUM(C18-O18)</f>
        <v>-9</v>
      </c>
    </row>
    <row r="19" spans="1:16" ht="10.5">
      <c r="A19" s="8">
        <v>63</v>
      </c>
      <c r="B19" s="9" t="s">
        <v>47</v>
      </c>
      <c r="C19" s="7">
        <v>39</v>
      </c>
      <c r="D19" s="7">
        <v>89</v>
      </c>
      <c r="E19" s="7"/>
      <c r="F19" s="7"/>
      <c r="G19" s="7"/>
      <c r="H19" s="7"/>
      <c r="I19" s="7">
        <v>10</v>
      </c>
      <c r="J19" s="7">
        <v>4</v>
      </c>
      <c r="K19" s="7"/>
      <c r="L19" s="7"/>
      <c r="M19" s="7">
        <f t="shared" si="4"/>
        <v>14</v>
      </c>
      <c r="N19" s="7"/>
      <c r="O19" s="7">
        <f t="shared" si="5"/>
        <v>103</v>
      </c>
      <c r="P19" s="7">
        <f t="shared" si="6"/>
        <v>-64</v>
      </c>
    </row>
    <row r="20" spans="1:16" ht="10.5">
      <c r="A20" s="8">
        <v>65</v>
      </c>
      <c r="B20" s="9" t="s">
        <v>7</v>
      </c>
      <c r="C20" s="7">
        <v>31</v>
      </c>
      <c r="D20" s="7">
        <v>46</v>
      </c>
      <c r="E20" s="7"/>
      <c r="F20" s="7"/>
      <c r="G20" s="7"/>
      <c r="H20" s="7"/>
      <c r="I20" s="7"/>
      <c r="J20" s="7"/>
      <c r="K20" s="7">
        <v>7</v>
      </c>
      <c r="L20" s="7"/>
      <c r="M20" s="7">
        <f t="shared" si="4"/>
        <v>7</v>
      </c>
      <c r="N20" s="7"/>
      <c r="O20" s="7">
        <f t="shared" si="5"/>
        <v>53</v>
      </c>
      <c r="P20" s="7">
        <f t="shared" si="6"/>
        <v>-22</v>
      </c>
    </row>
    <row r="21" spans="1:16" ht="10.5">
      <c r="A21" s="8">
        <v>68</v>
      </c>
      <c r="B21" s="9" t="s">
        <v>8</v>
      </c>
      <c r="C21" s="7">
        <v>12</v>
      </c>
      <c r="D21" s="7">
        <v>9</v>
      </c>
      <c r="E21" s="7"/>
      <c r="F21" s="7"/>
      <c r="G21" s="7"/>
      <c r="H21" s="7"/>
      <c r="I21" s="7"/>
      <c r="J21" s="7">
        <v>1</v>
      </c>
      <c r="K21" s="7"/>
      <c r="L21" s="7"/>
      <c r="M21" s="7">
        <f t="shared" si="4"/>
        <v>1</v>
      </c>
      <c r="N21" s="7"/>
      <c r="O21" s="7">
        <f t="shared" si="5"/>
        <v>10</v>
      </c>
      <c r="P21" s="7">
        <f t="shared" si="6"/>
        <v>2</v>
      </c>
    </row>
    <row r="22" spans="1:16" ht="10.5">
      <c r="A22" s="8">
        <v>76</v>
      </c>
      <c r="B22" s="9" t="s">
        <v>46</v>
      </c>
      <c r="C22" s="7">
        <v>53</v>
      </c>
      <c r="D22" s="7">
        <v>10</v>
      </c>
      <c r="E22" s="7"/>
      <c r="F22" s="7"/>
      <c r="G22" s="7"/>
      <c r="H22" s="7"/>
      <c r="I22" s="7">
        <v>4</v>
      </c>
      <c r="J22" s="7">
        <v>18</v>
      </c>
      <c r="K22" s="7">
        <v>5</v>
      </c>
      <c r="L22" s="7"/>
      <c r="M22" s="7">
        <f t="shared" si="4"/>
        <v>27</v>
      </c>
      <c r="N22" s="7">
        <v>1</v>
      </c>
      <c r="O22" s="7">
        <f t="shared" si="5"/>
        <v>38</v>
      </c>
      <c r="P22" s="7">
        <f t="shared" si="6"/>
        <v>15</v>
      </c>
    </row>
    <row r="23" spans="1:16" ht="10.5">
      <c r="A23" s="8">
        <v>94</v>
      </c>
      <c r="B23" s="9" t="s">
        <v>10</v>
      </c>
      <c r="C23" s="7">
        <v>8</v>
      </c>
      <c r="D23" s="7">
        <v>1</v>
      </c>
      <c r="E23" s="7"/>
      <c r="F23" s="7"/>
      <c r="G23" s="7"/>
      <c r="H23" s="7"/>
      <c r="I23" s="7"/>
      <c r="J23" s="7"/>
      <c r="K23" s="7">
        <v>1</v>
      </c>
      <c r="L23" s="7"/>
      <c r="M23" s="7">
        <f t="shared" si="4"/>
        <v>1</v>
      </c>
      <c r="N23" s="7"/>
      <c r="O23" s="7">
        <f t="shared" si="5"/>
        <v>2</v>
      </c>
      <c r="P23" s="7">
        <f t="shared" si="6"/>
        <v>6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143</v>
      </c>
      <c r="D25" s="7">
        <f t="shared" si="7"/>
        <v>164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14</v>
      </c>
      <c r="J25" s="7">
        <f t="shared" si="7"/>
        <v>23</v>
      </c>
      <c r="K25" s="7">
        <f t="shared" si="7"/>
        <v>13</v>
      </c>
      <c r="L25" s="7">
        <f t="shared" si="7"/>
        <v>0</v>
      </c>
      <c r="M25" s="7">
        <f t="shared" si="7"/>
        <v>50</v>
      </c>
      <c r="N25" s="7">
        <f t="shared" si="7"/>
        <v>1</v>
      </c>
      <c r="O25" s="7">
        <f t="shared" si="7"/>
        <v>215</v>
      </c>
      <c r="P25" s="7">
        <f t="shared" si="7"/>
        <v>-72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17908</v>
      </c>
      <c r="D27" s="12">
        <f t="shared" si="8"/>
        <v>8746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2764</v>
      </c>
      <c r="J27" s="12">
        <f t="shared" si="8"/>
        <v>158</v>
      </c>
      <c r="K27" s="12">
        <f t="shared" si="8"/>
        <v>759</v>
      </c>
      <c r="L27" s="12">
        <f t="shared" si="8"/>
        <v>110</v>
      </c>
      <c r="M27" s="12">
        <f t="shared" si="8"/>
        <v>3791</v>
      </c>
      <c r="N27" s="12">
        <f t="shared" si="8"/>
        <v>515</v>
      </c>
      <c r="O27" s="12">
        <f t="shared" si="8"/>
        <v>13052</v>
      </c>
      <c r="P27" s="12">
        <f t="shared" si="8"/>
        <v>4856</v>
      </c>
    </row>
    <row r="28" spans="1:16" s="13" customFormat="1" ht="10.5">
      <c r="A28" s="13" t="str">
        <f>+'marzo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60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3654</v>
      </c>
      <c r="D8" s="7">
        <v>1978</v>
      </c>
      <c r="E8" s="7"/>
      <c r="F8" s="7"/>
      <c r="G8" s="7"/>
      <c r="H8" s="7"/>
      <c r="I8" s="7">
        <v>399</v>
      </c>
      <c r="J8" s="7">
        <v>10</v>
      </c>
      <c r="K8" s="7"/>
      <c r="L8" s="7">
        <v>8</v>
      </c>
      <c r="M8" s="7">
        <f aca="true" t="shared" si="0" ref="M8:M14">SUM(E8:L8)</f>
        <v>417</v>
      </c>
      <c r="N8" s="7">
        <v>78</v>
      </c>
      <c r="O8" s="7">
        <f aca="true" t="shared" si="1" ref="O8:O14">SUM(N8+M8+D8)</f>
        <v>2473</v>
      </c>
      <c r="P8" s="7">
        <f aca="true" t="shared" si="2" ref="P8:P14">SUM(C8-O8)</f>
        <v>1181</v>
      </c>
    </row>
    <row r="9" spans="1:16" ht="10.5">
      <c r="A9" s="6">
        <v>78</v>
      </c>
      <c r="B9" s="4" t="s">
        <v>48</v>
      </c>
      <c r="C9" s="7">
        <v>5997</v>
      </c>
      <c r="D9" s="7">
        <v>2590</v>
      </c>
      <c r="E9" s="7"/>
      <c r="F9" s="7"/>
      <c r="G9" s="7"/>
      <c r="H9" s="7"/>
      <c r="I9" s="7">
        <v>1251</v>
      </c>
      <c r="J9" s="7">
        <v>24</v>
      </c>
      <c r="K9" s="7"/>
      <c r="L9" s="7">
        <v>5</v>
      </c>
      <c r="M9" s="7">
        <f t="shared" si="0"/>
        <v>1280</v>
      </c>
      <c r="N9" s="7">
        <v>85</v>
      </c>
      <c r="O9" s="7">
        <f t="shared" si="1"/>
        <v>3955</v>
      </c>
      <c r="P9" s="7">
        <f t="shared" si="2"/>
        <v>2042</v>
      </c>
    </row>
    <row r="10" spans="1:16" ht="10.5">
      <c r="A10" s="6">
        <v>80</v>
      </c>
      <c r="B10" s="4" t="s">
        <v>2</v>
      </c>
      <c r="C10" s="7">
        <v>1037</v>
      </c>
      <c r="D10" s="7">
        <v>595</v>
      </c>
      <c r="E10" s="7"/>
      <c r="F10" s="7"/>
      <c r="G10" s="7"/>
      <c r="H10" s="7"/>
      <c r="I10" s="7">
        <v>111</v>
      </c>
      <c r="J10" s="7">
        <v>6</v>
      </c>
      <c r="K10" s="7">
        <v>72</v>
      </c>
      <c r="L10" s="7">
        <v>7</v>
      </c>
      <c r="M10" s="7">
        <f t="shared" si="0"/>
        <v>196</v>
      </c>
      <c r="N10" s="7">
        <v>48</v>
      </c>
      <c r="O10" s="7">
        <f t="shared" si="1"/>
        <v>839</v>
      </c>
      <c r="P10" s="7">
        <f t="shared" si="2"/>
        <v>198</v>
      </c>
    </row>
    <row r="11" spans="1:16" ht="10.5">
      <c r="A11" s="8">
        <v>81</v>
      </c>
      <c r="B11" s="9" t="s">
        <v>9</v>
      </c>
      <c r="C11" s="7">
        <v>132</v>
      </c>
      <c r="D11" s="7">
        <v>215</v>
      </c>
      <c r="E11" s="7"/>
      <c r="F11" s="7"/>
      <c r="G11" s="7"/>
      <c r="H11" s="7"/>
      <c r="I11" s="7"/>
      <c r="J11" s="7">
        <v>2</v>
      </c>
      <c r="K11" s="7"/>
      <c r="L11" s="7"/>
      <c r="M11" s="7">
        <f>SUM(E11:L11)</f>
        <v>2</v>
      </c>
      <c r="N11" s="7">
        <v>10</v>
      </c>
      <c r="O11" s="7">
        <f>SUM(N11+M11+D11)</f>
        <v>227</v>
      </c>
      <c r="P11" s="7">
        <f>SUM(C11-O11)</f>
        <v>-95</v>
      </c>
    </row>
    <row r="12" spans="1:16" ht="10.5">
      <c r="A12" s="6">
        <v>88</v>
      </c>
      <c r="B12" s="4" t="s">
        <v>3</v>
      </c>
      <c r="C12" s="7">
        <v>3407</v>
      </c>
      <c r="D12" s="7">
        <v>1372</v>
      </c>
      <c r="E12" s="7"/>
      <c r="F12" s="7"/>
      <c r="G12" s="7"/>
      <c r="H12" s="7"/>
      <c r="I12" s="7">
        <v>190</v>
      </c>
      <c r="J12" s="7">
        <v>19</v>
      </c>
      <c r="K12" s="7"/>
      <c r="L12" s="7">
        <v>7</v>
      </c>
      <c r="M12" s="7">
        <f t="shared" si="0"/>
        <v>216</v>
      </c>
      <c r="N12" s="7">
        <v>337</v>
      </c>
      <c r="O12" s="7">
        <f t="shared" si="1"/>
        <v>1925</v>
      </c>
      <c r="P12" s="7">
        <f t="shared" si="2"/>
        <v>1482</v>
      </c>
    </row>
    <row r="13" spans="1:16" ht="10.5">
      <c r="A13" s="6">
        <v>99</v>
      </c>
      <c r="B13" s="4" t="s">
        <v>4</v>
      </c>
      <c r="C13" s="7">
        <v>4778</v>
      </c>
      <c r="D13" s="7">
        <v>3000</v>
      </c>
      <c r="E13" s="7"/>
      <c r="F13" s="7"/>
      <c r="G13" s="7"/>
      <c r="H13" s="7"/>
      <c r="I13" s="7">
        <v>325</v>
      </c>
      <c r="J13" s="7">
        <v>32</v>
      </c>
      <c r="K13" s="7">
        <v>733</v>
      </c>
      <c r="L13" s="7">
        <v>40</v>
      </c>
      <c r="M13" s="7">
        <f t="shared" si="0"/>
        <v>1130</v>
      </c>
      <c r="N13" s="7">
        <v>139</v>
      </c>
      <c r="O13" s="7">
        <f t="shared" si="1"/>
        <v>4269</v>
      </c>
      <c r="P13" s="7">
        <f t="shared" si="2"/>
        <v>509</v>
      </c>
    </row>
    <row r="14" spans="1:16" ht="10.5">
      <c r="A14" s="6">
        <v>107</v>
      </c>
      <c r="B14" s="4" t="s">
        <v>5</v>
      </c>
      <c r="C14" s="7">
        <v>7037</v>
      </c>
      <c r="D14" s="7">
        <v>2859</v>
      </c>
      <c r="E14" s="7"/>
      <c r="F14" s="7"/>
      <c r="G14" s="7"/>
      <c r="H14" s="7"/>
      <c r="I14" s="7">
        <v>1194</v>
      </c>
      <c r="J14" s="7">
        <v>44</v>
      </c>
      <c r="K14" s="7"/>
      <c r="L14" s="7">
        <v>68</v>
      </c>
      <c r="M14" s="7">
        <f t="shared" si="0"/>
        <v>1306</v>
      </c>
      <c r="N14" s="7">
        <v>21</v>
      </c>
      <c r="O14" s="7">
        <f t="shared" si="1"/>
        <v>4186</v>
      </c>
      <c r="P14" s="7">
        <f t="shared" si="2"/>
        <v>2851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26042</v>
      </c>
      <c r="D16" s="7">
        <f t="shared" si="3"/>
        <v>12609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3470</v>
      </c>
      <c r="J16" s="7">
        <f t="shared" si="3"/>
        <v>137</v>
      </c>
      <c r="K16" s="7">
        <f t="shared" si="3"/>
        <v>805</v>
      </c>
      <c r="L16" s="7">
        <f t="shared" si="3"/>
        <v>135</v>
      </c>
      <c r="M16" s="7">
        <f t="shared" si="3"/>
        <v>4547</v>
      </c>
      <c r="N16" s="7">
        <f t="shared" si="3"/>
        <v>718</v>
      </c>
      <c r="O16" s="7">
        <f t="shared" si="3"/>
        <v>17874</v>
      </c>
      <c r="P16" s="7">
        <f t="shared" si="3"/>
        <v>8168</v>
      </c>
    </row>
    <row r="18" spans="1:16" ht="10.5">
      <c r="A18" s="8">
        <v>62</v>
      </c>
      <c r="B18" s="9" t="s">
        <v>6</v>
      </c>
      <c r="C18" s="7"/>
      <c r="D18" s="7">
        <v>7</v>
      </c>
      <c r="E18" s="7"/>
      <c r="F18" s="7"/>
      <c r="G18" s="7"/>
      <c r="H18" s="7"/>
      <c r="I18" s="7"/>
      <c r="J18" s="7"/>
      <c r="K18" s="7">
        <v>2</v>
      </c>
      <c r="L18" s="7"/>
      <c r="M18" s="7">
        <f aca="true" t="shared" si="4" ref="M18:M23">SUM(E18:L18)</f>
        <v>2</v>
      </c>
      <c r="N18" s="7"/>
      <c r="O18" s="7">
        <f aca="true" t="shared" si="5" ref="O18:O23">SUM(N18+M18+D18)</f>
        <v>9</v>
      </c>
      <c r="P18" s="7">
        <f aca="true" t="shared" si="6" ref="P18:P23">SUM(C18-O18)</f>
        <v>-9</v>
      </c>
    </row>
    <row r="19" spans="1:16" ht="10.5">
      <c r="A19" s="8">
        <v>63</v>
      </c>
      <c r="B19" s="9" t="s">
        <v>47</v>
      </c>
      <c r="C19" s="7">
        <v>45</v>
      </c>
      <c r="D19" s="7">
        <v>75</v>
      </c>
      <c r="E19" s="7"/>
      <c r="F19" s="7"/>
      <c r="G19" s="7"/>
      <c r="H19" s="7"/>
      <c r="I19" s="7">
        <v>11</v>
      </c>
      <c r="J19" s="7">
        <v>5</v>
      </c>
      <c r="K19" s="7"/>
      <c r="L19" s="7"/>
      <c r="M19" s="7">
        <f t="shared" si="4"/>
        <v>16</v>
      </c>
      <c r="N19" s="7"/>
      <c r="O19" s="7">
        <f t="shared" si="5"/>
        <v>91</v>
      </c>
      <c r="P19" s="7">
        <f t="shared" si="6"/>
        <v>-46</v>
      </c>
    </row>
    <row r="20" spans="1:16" ht="10.5">
      <c r="A20" s="8">
        <v>65</v>
      </c>
      <c r="B20" s="9" t="s">
        <v>7</v>
      </c>
      <c r="C20" s="7">
        <v>67</v>
      </c>
      <c r="D20" s="7">
        <v>57</v>
      </c>
      <c r="E20" s="7"/>
      <c r="F20" s="7"/>
      <c r="G20" s="7"/>
      <c r="H20" s="7"/>
      <c r="I20" s="7"/>
      <c r="J20" s="7">
        <v>2</v>
      </c>
      <c r="K20" s="7">
        <v>9</v>
      </c>
      <c r="L20" s="7"/>
      <c r="M20" s="7">
        <f t="shared" si="4"/>
        <v>11</v>
      </c>
      <c r="N20" s="7"/>
      <c r="O20" s="7">
        <f t="shared" si="5"/>
        <v>68</v>
      </c>
      <c r="P20" s="7">
        <f t="shared" si="6"/>
        <v>-1</v>
      </c>
    </row>
    <row r="21" spans="1:16" ht="10.5">
      <c r="A21" s="8">
        <v>68</v>
      </c>
      <c r="B21" s="9" t="s">
        <v>8</v>
      </c>
      <c r="C21" s="7">
        <v>8</v>
      </c>
      <c r="D21" s="7">
        <v>9</v>
      </c>
      <c r="E21" s="7"/>
      <c r="F21" s="7"/>
      <c r="G21" s="7"/>
      <c r="H21" s="7"/>
      <c r="I21" s="7"/>
      <c r="J21" s="7">
        <v>1</v>
      </c>
      <c r="K21" s="7">
        <v>4</v>
      </c>
      <c r="L21" s="7"/>
      <c r="M21" s="7">
        <f t="shared" si="4"/>
        <v>5</v>
      </c>
      <c r="N21" s="7"/>
      <c r="O21" s="7">
        <f t="shared" si="5"/>
        <v>14</v>
      </c>
      <c r="P21" s="7">
        <f t="shared" si="6"/>
        <v>-6</v>
      </c>
    </row>
    <row r="22" spans="1:16" ht="10.5">
      <c r="A22" s="8">
        <v>76</v>
      </c>
      <c r="B22" s="9" t="s">
        <v>46</v>
      </c>
      <c r="C22" s="7">
        <v>54</v>
      </c>
      <c r="D22" s="7">
        <v>24</v>
      </c>
      <c r="E22" s="7"/>
      <c r="F22" s="7"/>
      <c r="G22" s="7"/>
      <c r="H22" s="7"/>
      <c r="I22" s="7">
        <v>3</v>
      </c>
      <c r="J22" s="7">
        <v>20</v>
      </c>
      <c r="K22" s="7">
        <v>6</v>
      </c>
      <c r="L22" s="7"/>
      <c r="M22" s="7">
        <f t="shared" si="4"/>
        <v>29</v>
      </c>
      <c r="N22" s="7">
        <v>1</v>
      </c>
      <c r="O22" s="7">
        <f t="shared" si="5"/>
        <v>54</v>
      </c>
      <c r="P22" s="7">
        <f t="shared" si="6"/>
        <v>0</v>
      </c>
    </row>
    <row r="23" spans="1:16" ht="10.5">
      <c r="A23" s="8">
        <v>94</v>
      </c>
      <c r="B23" s="9" t="s">
        <v>10</v>
      </c>
      <c r="C23" s="7">
        <v>9</v>
      </c>
      <c r="D23" s="7">
        <v>3</v>
      </c>
      <c r="E23" s="7"/>
      <c r="F23" s="7"/>
      <c r="G23" s="7"/>
      <c r="H23" s="7"/>
      <c r="I23" s="7"/>
      <c r="J23" s="7"/>
      <c r="K23" s="7">
        <v>3</v>
      </c>
      <c r="L23" s="7"/>
      <c r="M23" s="7">
        <f t="shared" si="4"/>
        <v>3</v>
      </c>
      <c r="N23" s="7"/>
      <c r="O23" s="7">
        <f t="shared" si="5"/>
        <v>6</v>
      </c>
      <c r="P23" s="7">
        <f t="shared" si="6"/>
        <v>3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183</v>
      </c>
      <c r="D25" s="7">
        <f t="shared" si="7"/>
        <v>175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14</v>
      </c>
      <c r="J25" s="7">
        <f t="shared" si="7"/>
        <v>28</v>
      </c>
      <c r="K25" s="7">
        <f t="shared" si="7"/>
        <v>24</v>
      </c>
      <c r="L25" s="7">
        <f t="shared" si="7"/>
        <v>0</v>
      </c>
      <c r="M25" s="7">
        <f t="shared" si="7"/>
        <v>66</v>
      </c>
      <c r="N25" s="7">
        <f t="shared" si="7"/>
        <v>1</v>
      </c>
      <c r="O25" s="7">
        <f t="shared" si="7"/>
        <v>242</v>
      </c>
      <c r="P25" s="7">
        <f t="shared" si="7"/>
        <v>-59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26225</v>
      </c>
      <c r="D27" s="12">
        <f t="shared" si="8"/>
        <v>12784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3484</v>
      </c>
      <c r="J27" s="12">
        <f t="shared" si="8"/>
        <v>165</v>
      </c>
      <c r="K27" s="12">
        <f t="shared" si="8"/>
        <v>829</v>
      </c>
      <c r="L27" s="12">
        <f t="shared" si="8"/>
        <v>135</v>
      </c>
      <c r="M27" s="12">
        <f t="shared" si="8"/>
        <v>4613</v>
      </c>
      <c r="N27" s="12">
        <f t="shared" si="8"/>
        <v>719</v>
      </c>
      <c r="O27" s="12">
        <f t="shared" si="8"/>
        <v>18116</v>
      </c>
      <c r="P27" s="12">
        <f t="shared" si="8"/>
        <v>8109</v>
      </c>
    </row>
    <row r="28" spans="1:16" s="13" customFormat="1" ht="10.5">
      <c r="A28" s="13" t="str">
        <f>+'abril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3314</v>
      </c>
      <c r="D8" s="7">
        <v>1777</v>
      </c>
      <c r="E8" s="7"/>
      <c r="F8" s="7"/>
      <c r="G8" s="7"/>
      <c r="H8" s="7"/>
      <c r="I8" s="7">
        <v>366</v>
      </c>
      <c r="J8" s="7">
        <v>13</v>
      </c>
      <c r="K8" s="7"/>
      <c r="L8" s="7">
        <v>7</v>
      </c>
      <c r="M8" s="7">
        <f aca="true" t="shared" si="0" ref="M8:M14">SUM(E8:L8)</f>
        <v>386</v>
      </c>
      <c r="N8" s="7">
        <v>67</v>
      </c>
      <c r="O8" s="7">
        <f aca="true" t="shared" si="1" ref="O8:O14">SUM(N8+M8+D8)</f>
        <v>2230</v>
      </c>
      <c r="P8" s="7">
        <f aca="true" t="shared" si="2" ref="P8:P14">SUM(C8-O8)</f>
        <v>1084</v>
      </c>
    </row>
    <row r="9" spans="1:16" ht="10.5">
      <c r="A9" s="6">
        <v>78</v>
      </c>
      <c r="B9" s="4" t="s">
        <v>48</v>
      </c>
      <c r="C9" s="7">
        <v>5109</v>
      </c>
      <c r="D9" s="7">
        <v>2462</v>
      </c>
      <c r="E9" s="7"/>
      <c r="F9" s="7"/>
      <c r="G9" s="7"/>
      <c r="H9" s="7"/>
      <c r="I9" s="7">
        <v>1665</v>
      </c>
      <c r="J9" s="7">
        <v>14</v>
      </c>
      <c r="K9" s="7"/>
      <c r="L9" s="7">
        <v>11</v>
      </c>
      <c r="M9" s="7">
        <f t="shared" si="0"/>
        <v>1690</v>
      </c>
      <c r="N9" s="7">
        <v>74</v>
      </c>
      <c r="O9" s="7">
        <f t="shared" si="1"/>
        <v>4226</v>
      </c>
      <c r="P9" s="7">
        <f t="shared" si="2"/>
        <v>883</v>
      </c>
    </row>
    <row r="10" spans="1:16" ht="10.5">
      <c r="A10" s="6">
        <v>80</v>
      </c>
      <c r="B10" s="4" t="s">
        <v>2</v>
      </c>
      <c r="C10" s="7">
        <v>891</v>
      </c>
      <c r="D10" s="7">
        <v>545</v>
      </c>
      <c r="E10" s="7"/>
      <c r="F10" s="7"/>
      <c r="G10" s="7"/>
      <c r="H10" s="7"/>
      <c r="I10" s="7">
        <v>102</v>
      </c>
      <c r="J10" s="7">
        <v>7</v>
      </c>
      <c r="K10" s="7">
        <v>68</v>
      </c>
      <c r="L10" s="7">
        <v>6</v>
      </c>
      <c r="M10" s="7">
        <f t="shared" si="0"/>
        <v>183</v>
      </c>
      <c r="N10" s="7">
        <v>38</v>
      </c>
      <c r="O10" s="7">
        <f t="shared" si="1"/>
        <v>766</v>
      </c>
      <c r="P10" s="7">
        <f t="shared" si="2"/>
        <v>125</v>
      </c>
    </row>
    <row r="11" spans="1:16" ht="10.5">
      <c r="A11" s="8">
        <v>81</v>
      </c>
      <c r="B11" s="9" t="s">
        <v>9</v>
      </c>
      <c r="C11" s="7">
        <v>286</v>
      </c>
      <c r="D11" s="7">
        <v>253</v>
      </c>
      <c r="E11" s="7"/>
      <c r="F11" s="7"/>
      <c r="G11" s="7"/>
      <c r="H11" s="7"/>
      <c r="I11" s="7"/>
      <c r="J11" s="7">
        <v>3</v>
      </c>
      <c r="K11" s="7"/>
      <c r="L11" s="7"/>
      <c r="M11" s="7">
        <f>SUM(E11:L11)</f>
        <v>3</v>
      </c>
      <c r="N11" s="7">
        <v>11</v>
      </c>
      <c r="O11" s="7">
        <f>SUM(N11+M11+D11)</f>
        <v>267</v>
      </c>
      <c r="P11" s="7">
        <f>SUM(C11-O11)</f>
        <v>19</v>
      </c>
    </row>
    <row r="12" spans="1:16" ht="10.5">
      <c r="A12" s="6">
        <v>88</v>
      </c>
      <c r="B12" s="4" t="s">
        <v>3</v>
      </c>
      <c r="C12" s="7">
        <v>3369</v>
      </c>
      <c r="D12" s="7">
        <v>1245</v>
      </c>
      <c r="E12" s="7"/>
      <c r="F12" s="7"/>
      <c r="G12" s="7"/>
      <c r="H12" s="7"/>
      <c r="I12" s="7">
        <v>161</v>
      </c>
      <c r="J12" s="7">
        <v>19</v>
      </c>
      <c r="K12" s="7"/>
      <c r="L12" s="7">
        <v>7</v>
      </c>
      <c r="M12" s="7">
        <f t="shared" si="0"/>
        <v>187</v>
      </c>
      <c r="N12" s="7">
        <v>261</v>
      </c>
      <c r="O12" s="7">
        <f t="shared" si="1"/>
        <v>1693</v>
      </c>
      <c r="P12" s="7">
        <f t="shared" si="2"/>
        <v>1676</v>
      </c>
    </row>
    <row r="13" spans="1:16" ht="10.5">
      <c r="A13" s="6">
        <v>99</v>
      </c>
      <c r="B13" s="4" t="s">
        <v>4</v>
      </c>
      <c r="C13" s="7">
        <v>4584</v>
      </c>
      <c r="D13" s="7">
        <v>2848</v>
      </c>
      <c r="E13" s="7"/>
      <c r="F13" s="7"/>
      <c r="G13" s="7"/>
      <c r="H13" s="7"/>
      <c r="I13" s="7">
        <v>338</v>
      </c>
      <c r="J13" s="7">
        <v>36</v>
      </c>
      <c r="K13" s="7">
        <v>722</v>
      </c>
      <c r="L13" s="7">
        <v>25</v>
      </c>
      <c r="M13" s="7">
        <f t="shared" si="0"/>
        <v>1121</v>
      </c>
      <c r="N13" s="7">
        <v>147</v>
      </c>
      <c r="O13" s="7">
        <f t="shared" si="1"/>
        <v>4116</v>
      </c>
      <c r="P13" s="7">
        <f t="shared" si="2"/>
        <v>468</v>
      </c>
    </row>
    <row r="14" spans="1:16" ht="10.5">
      <c r="A14" s="6">
        <v>107</v>
      </c>
      <c r="B14" s="4" t="s">
        <v>5</v>
      </c>
      <c r="C14" s="7">
        <v>6310</v>
      </c>
      <c r="D14" s="7">
        <v>2601</v>
      </c>
      <c r="E14" s="7"/>
      <c r="F14" s="7"/>
      <c r="G14" s="7"/>
      <c r="H14" s="7"/>
      <c r="I14" s="7">
        <v>1120</v>
      </c>
      <c r="J14" s="7">
        <v>47</v>
      </c>
      <c r="K14" s="7"/>
      <c r="L14" s="7">
        <v>74</v>
      </c>
      <c r="M14" s="7">
        <f t="shared" si="0"/>
        <v>1241</v>
      </c>
      <c r="N14" s="7">
        <v>16</v>
      </c>
      <c r="O14" s="7">
        <f t="shared" si="1"/>
        <v>3858</v>
      </c>
      <c r="P14" s="7">
        <f t="shared" si="2"/>
        <v>2452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23863</v>
      </c>
      <c r="D16" s="7">
        <f t="shared" si="3"/>
        <v>11731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3752</v>
      </c>
      <c r="J16" s="7">
        <f t="shared" si="3"/>
        <v>139</v>
      </c>
      <c r="K16" s="7">
        <f t="shared" si="3"/>
        <v>790</v>
      </c>
      <c r="L16" s="7">
        <f t="shared" si="3"/>
        <v>130</v>
      </c>
      <c r="M16" s="7">
        <f t="shared" si="3"/>
        <v>4811</v>
      </c>
      <c r="N16" s="7">
        <f t="shared" si="3"/>
        <v>614</v>
      </c>
      <c r="O16" s="7">
        <f t="shared" si="3"/>
        <v>17156</v>
      </c>
      <c r="P16" s="7">
        <f t="shared" si="3"/>
        <v>6707</v>
      </c>
    </row>
    <row r="18" spans="1:16" ht="10.5">
      <c r="A18" s="8">
        <v>62</v>
      </c>
      <c r="B18" s="9" t="s">
        <v>6</v>
      </c>
      <c r="C18" s="7"/>
      <c r="D18" s="7">
        <v>8</v>
      </c>
      <c r="E18" s="7"/>
      <c r="F18" s="7"/>
      <c r="G18" s="7"/>
      <c r="H18" s="7"/>
      <c r="I18" s="7"/>
      <c r="J18" s="7"/>
      <c r="K18" s="7">
        <v>4</v>
      </c>
      <c r="L18" s="7"/>
      <c r="M18" s="7">
        <f aca="true" t="shared" si="4" ref="M18:M23">SUM(E18:L18)</f>
        <v>4</v>
      </c>
      <c r="N18" s="7"/>
      <c r="O18" s="7">
        <f aca="true" t="shared" si="5" ref="O18:O23">SUM(N18+M18+D18)</f>
        <v>12</v>
      </c>
      <c r="P18" s="7">
        <f aca="true" t="shared" si="6" ref="P18:P23">SUM(C18-O18)</f>
        <v>-12</v>
      </c>
    </row>
    <row r="19" spans="1:16" ht="10.5">
      <c r="A19" s="8">
        <v>63</v>
      </c>
      <c r="B19" s="9" t="s">
        <v>47</v>
      </c>
      <c r="C19" s="7">
        <v>41</v>
      </c>
      <c r="D19" s="7">
        <v>56</v>
      </c>
      <c r="E19" s="7"/>
      <c r="F19" s="7"/>
      <c r="G19" s="7"/>
      <c r="H19" s="7"/>
      <c r="I19" s="7">
        <v>24</v>
      </c>
      <c r="J19" s="7">
        <v>3</v>
      </c>
      <c r="K19" s="7">
        <v>3</v>
      </c>
      <c r="L19" s="7"/>
      <c r="M19" s="7">
        <f t="shared" si="4"/>
        <v>30</v>
      </c>
      <c r="N19" s="7"/>
      <c r="O19" s="7">
        <f t="shared" si="5"/>
        <v>86</v>
      </c>
      <c r="P19" s="7">
        <f t="shared" si="6"/>
        <v>-45</v>
      </c>
    </row>
    <row r="20" spans="1:16" ht="10.5">
      <c r="A20" s="8">
        <v>65</v>
      </c>
      <c r="B20" s="9" t="s">
        <v>7</v>
      </c>
      <c r="C20" s="7">
        <v>43</v>
      </c>
      <c r="D20" s="7">
        <v>39</v>
      </c>
      <c r="E20" s="7"/>
      <c r="F20" s="7"/>
      <c r="G20" s="7"/>
      <c r="H20" s="7"/>
      <c r="I20" s="7"/>
      <c r="J20" s="7">
        <v>2</v>
      </c>
      <c r="K20" s="7">
        <v>11</v>
      </c>
      <c r="L20" s="7"/>
      <c r="M20" s="7">
        <f t="shared" si="4"/>
        <v>13</v>
      </c>
      <c r="N20" s="7"/>
      <c r="O20" s="7">
        <f t="shared" si="5"/>
        <v>52</v>
      </c>
      <c r="P20" s="7">
        <f t="shared" si="6"/>
        <v>-9</v>
      </c>
    </row>
    <row r="21" spans="1:16" ht="10.5">
      <c r="A21" s="8">
        <v>68</v>
      </c>
      <c r="B21" s="9" t="s">
        <v>8</v>
      </c>
      <c r="C21" s="7">
        <v>6</v>
      </c>
      <c r="D21" s="7">
        <v>8</v>
      </c>
      <c r="E21" s="7"/>
      <c r="F21" s="7"/>
      <c r="G21" s="7"/>
      <c r="H21" s="7"/>
      <c r="I21" s="7"/>
      <c r="J21" s="7"/>
      <c r="K21" s="7">
        <v>5</v>
      </c>
      <c r="L21" s="7"/>
      <c r="M21" s="7">
        <f t="shared" si="4"/>
        <v>5</v>
      </c>
      <c r="N21" s="7"/>
      <c r="O21" s="7">
        <f t="shared" si="5"/>
        <v>13</v>
      </c>
      <c r="P21" s="7">
        <f t="shared" si="6"/>
        <v>-7</v>
      </c>
    </row>
    <row r="22" spans="1:16" ht="10.5">
      <c r="A22" s="8">
        <v>76</v>
      </c>
      <c r="B22" s="9" t="s">
        <v>46</v>
      </c>
      <c r="C22" s="7">
        <v>63</v>
      </c>
      <c r="D22" s="7">
        <v>23</v>
      </c>
      <c r="E22" s="7"/>
      <c r="F22" s="7"/>
      <c r="G22" s="7"/>
      <c r="H22" s="7"/>
      <c r="I22" s="7">
        <v>1</v>
      </c>
      <c r="J22" s="7">
        <v>13</v>
      </c>
      <c r="K22" s="7">
        <v>3</v>
      </c>
      <c r="L22" s="7"/>
      <c r="M22" s="7">
        <f t="shared" si="4"/>
        <v>17</v>
      </c>
      <c r="N22" s="7"/>
      <c r="O22" s="7">
        <f t="shared" si="5"/>
        <v>40</v>
      </c>
      <c r="P22" s="7">
        <f t="shared" si="6"/>
        <v>23</v>
      </c>
    </row>
    <row r="23" spans="1:16" ht="10.5">
      <c r="A23" s="8">
        <v>94</v>
      </c>
      <c r="B23" s="9" t="s">
        <v>10</v>
      </c>
      <c r="C23" s="7">
        <v>7</v>
      </c>
      <c r="D23" s="7">
        <v>1</v>
      </c>
      <c r="E23" s="7"/>
      <c r="F23" s="7"/>
      <c r="G23" s="7"/>
      <c r="H23" s="7"/>
      <c r="I23" s="7"/>
      <c r="J23" s="7"/>
      <c r="K23" s="7">
        <v>33</v>
      </c>
      <c r="L23" s="7"/>
      <c r="M23" s="7">
        <f t="shared" si="4"/>
        <v>33</v>
      </c>
      <c r="N23" s="7"/>
      <c r="O23" s="7">
        <f t="shared" si="5"/>
        <v>34</v>
      </c>
      <c r="P23" s="7">
        <f t="shared" si="6"/>
        <v>-27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160</v>
      </c>
      <c r="D25" s="7">
        <f t="shared" si="7"/>
        <v>135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25</v>
      </c>
      <c r="J25" s="7">
        <f t="shared" si="7"/>
        <v>18</v>
      </c>
      <c r="K25" s="7">
        <f t="shared" si="7"/>
        <v>59</v>
      </c>
      <c r="L25" s="7">
        <f t="shared" si="7"/>
        <v>0</v>
      </c>
      <c r="M25" s="7">
        <f t="shared" si="7"/>
        <v>102</v>
      </c>
      <c r="N25" s="7">
        <f t="shared" si="7"/>
        <v>0</v>
      </c>
      <c r="O25" s="7">
        <f t="shared" si="7"/>
        <v>237</v>
      </c>
      <c r="P25" s="7">
        <f t="shared" si="7"/>
        <v>-77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24023</v>
      </c>
      <c r="D27" s="12">
        <f t="shared" si="8"/>
        <v>11866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3777</v>
      </c>
      <c r="J27" s="12">
        <f t="shared" si="8"/>
        <v>157</v>
      </c>
      <c r="K27" s="12">
        <f t="shared" si="8"/>
        <v>849</v>
      </c>
      <c r="L27" s="12">
        <f t="shared" si="8"/>
        <v>130</v>
      </c>
      <c r="M27" s="12">
        <f t="shared" si="8"/>
        <v>4913</v>
      </c>
      <c r="N27" s="12">
        <f t="shared" si="8"/>
        <v>614</v>
      </c>
      <c r="O27" s="12">
        <f t="shared" si="8"/>
        <v>17393</v>
      </c>
      <c r="P27" s="12">
        <f t="shared" si="8"/>
        <v>6630</v>
      </c>
    </row>
    <row r="28" spans="1:16" s="13" customFormat="1" ht="10.5">
      <c r="A28" s="13" t="str">
        <f>+'mayo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3565</v>
      </c>
      <c r="D8" s="7">
        <v>1970</v>
      </c>
      <c r="E8" s="7"/>
      <c r="F8" s="7"/>
      <c r="G8" s="7"/>
      <c r="H8" s="7"/>
      <c r="I8" s="7">
        <v>568</v>
      </c>
      <c r="J8" s="7">
        <v>13</v>
      </c>
      <c r="K8" s="7"/>
      <c r="L8" s="7">
        <v>8</v>
      </c>
      <c r="M8" s="7">
        <f aca="true" t="shared" si="0" ref="M8:M14">SUM(E8:L8)</f>
        <v>589</v>
      </c>
      <c r="N8" s="7">
        <v>70</v>
      </c>
      <c r="O8" s="7">
        <f aca="true" t="shared" si="1" ref="O8:O14">SUM(N8+M8+D8)</f>
        <v>2629</v>
      </c>
      <c r="P8" s="7">
        <f aca="true" t="shared" si="2" ref="P8:P14">SUM(C8-O8)</f>
        <v>936</v>
      </c>
    </row>
    <row r="9" spans="1:16" ht="10.5">
      <c r="A9" s="6">
        <v>78</v>
      </c>
      <c r="B9" s="4" t="s">
        <v>48</v>
      </c>
      <c r="C9" s="7">
        <v>5661</v>
      </c>
      <c r="D9" s="7">
        <v>2489</v>
      </c>
      <c r="E9" s="7"/>
      <c r="F9" s="7"/>
      <c r="G9" s="7"/>
      <c r="H9" s="7"/>
      <c r="I9" s="7">
        <v>1199</v>
      </c>
      <c r="J9" s="7">
        <v>25</v>
      </c>
      <c r="K9" s="7"/>
      <c r="L9" s="7">
        <v>16</v>
      </c>
      <c r="M9" s="7">
        <f t="shared" si="0"/>
        <v>1240</v>
      </c>
      <c r="N9" s="7">
        <v>84</v>
      </c>
      <c r="O9" s="7">
        <f t="shared" si="1"/>
        <v>3813</v>
      </c>
      <c r="P9" s="7">
        <f t="shared" si="2"/>
        <v>1848</v>
      </c>
    </row>
    <row r="10" spans="1:16" ht="10.5">
      <c r="A10" s="6">
        <v>80</v>
      </c>
      <c r="B10" s="4" t="s">
        <v>2</v>
      </c>
      <c r="C10" s="7">
        <v>1018</v>
      </c>
      <c r="D10" s="7">
        <v>561</v>
      </c>
      <c r="E10" s="7"/>
      <c r="F10" s="7"/>
      <c r="G10" s="7"/>
      <c r="H10" s="7"/>
      <c r="I10" s="7">
        <v>83</v>
      </c>
      <c r="J10" s="7">
        <v>22</v>
      </c>
      <c r="K10" s="7">
        <v>78</v>
      </c>
      <c r="L10" s="7">
        <v>5</v>
      </c>
      <c r="M10" s="7">
        <f t="shared" si="0"/>
        <v>188</v>
      </c>
      <c r="N10" s="7">
        <v>33</v>
      </c>
      <c r="O10" s="7">
        <f t="shared" si="1"/>
        <v>782</v>
      </c>
      <c r="P10" s="7">
        <f t="shared" si="2"/>
        <v>236</v>
      </c>
    </row>
    <row r="11" spans="1:16" ht="10.5">
      <c r="A11" s="8">
        <v>81</v>
      </c>
      <c r="B11" s="9" t="s">
        <v>9</v>
      </c>
      <c r="C11" s="7">
        <v>170</v>
      </c>
      <c r="D11" s="7">
        <v>258</v>
      </c>
      <c r="E11" s="7"/>
      <c r="F11" s="7"/>
      <c r="G11" s="7"/>
      <c r="H11" s="7"/>
      <c r="I11" s="7"/>
      <c r="J11" s="7"/>
      <c r="K11" s="7"/>
      <c r="L11" s="7"/>
      <c r="M11" s="7">
        <f>SUM(E11:L11)</f>
        <v>0</v>
      </c>
      <c r="N11" s="7"/>
      <c r="O11" s="7">
        <f>SUM(N11+M11+D11)</f>
        <v>258</v>
      </c>
      <c r="P11" s="7">
        <f>SUM(C11-O11)</f>
        <v>-88</v>
      </c>
    </row>
    <row r="12" spans="1:16" ht="10.5">
      <c r="A12" s="6">
        <v>88</v>
      </c>
      <c r="B12" s="4" t="s">
        <v>3</v>
      </c>
      <c r="C12" s="7">
        <v>3356</v>
      </c>
      <c r="D12" s="7">
        <v>1369</v>
      </c>
      <c r="E12" s="7"/>
      <c r="F12" s="7"/>
      <c r="G12" s="7"/>
      <c r="H12" s="7"/>
      <c r="I12" s="7">
        <v>184</v>
      </c>
      <c r="J12" s="7">
        <v>13</v>
      </c>
      <c r="K12" s="7"/>
      <c r="L12" s="7">
        <v>3</v>
      </c>
      <c r="M12" s="7">
        <f t="shared" si="0"/>
        <v>200</v>
      </c>
      <c r="N12" s="7">
        <v>269</v>
      </c>
      <c r="O12" s="7">
        <f t="shared" si="1"/>
        <v>1838</v>
      </c>
      <c r="P12" s="7">
        <f t="shared" si="2"/>
        <v>1518</v>
      </c>
    </row>
    <row r="13" spans="1:16" ht="10.5">
      <c r="A13" s="6">
        <v>99</v>
      </c>
      <c r="B13" s="4" t="s">
        <v>4</v>
      </c>
      <c r="C13" s="7">
        <v>5298</v>
      </c>
      <c r="D13" s="7">
        <v>2820</v>
      </c>
      <c r="E13" s="7"/>
      <c r="F13" s="7"/>
      <c r="G13" s="7"/>
      <c r="H13" s="7"/>
      <c r="I13" s="7">
        <v>255</v>
      </c>
      <c r="J13" s="7">
        <v>65</v>
      </c>
      <c r="K13" s="7">
        <v>830</v>
      </c>
      <c r="L13" s="7">
        <v>31</v>
      </c>
      <c r="M13" s="7">
        <f t="shared" si="0"/>
        <v>1181</v>
      </c>
      <c r="N13" s="7">
        <v>126</v>
      </c>
      <c r="O13" s="7">
        <f t="shared" si="1"/>
        <v>4127</v>
      </c>
      <c r="P13" s="7">
        <f t="shared" si="2"/>
        <v>1171</v>
      </c>
    </row>
    <row r="14" spans="1:16" ht="10.5">
      <c r="A14" s="6">
        <v>107</v>
      </c>
      <c r="B14" s="4" t="s">
        <v>5</v>
      </c>
      <c r="C14" s="7">
        <v>6536</v>
      </c>
      <c r="D14" s="7">
        <v>2828</v>
      </c>
      <c r="E14" s="7"/>
      <c r="F14" s="7"/>
      <c r="G14" s="7"/>
      <c r="H14" s="7"/>
      <c r="I14" s="7">
        <v>1351</v>
      </c>
      <c r="J14" s="7">
        <v>65</v>
      </c>
      <c r="K14" s="7"/>
      <c r="L14" s="7">
        <v>61</v>
      </c>
      <c r="M14" s="7">
        <f t="shared" si="0"/>
        <v>1477</v>
      </c>
      <c r="N14" s="7">
        <v>17</v>
      </c>
      <c r="O14" s="7">
        <f t="shared" si="1"/>
        <v>4322</v>
      </c>
      <c r="P14" s="7">
        <f t="shared" si="2"/>
        <v>2214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25604</v>
      </c>
      <c r="D16" s="7">
        <f t="shared" si="3"/>
        <v>12295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3640</v>
      </c>
      <c r="J16" s="7">
        <f t="shared" si="3"/>
        <v>203</v>
      </c>
      <c r="K16" s="7">
        <f t="shared" si="3"/>
        <v>908</v>
      </c>
      <c r="L16" s="7">
        <f t="shared" si="3"/>
        <v>124</v>
      </c>
      <c r="M16" s="7">
        <f t="shared" si="3"/>
        <v>4875</v>
      </c>
      <c r="N16" s="7">
        <f t="shared" si="3"/>
        <v>599</v>
      </c>
      <c r="O16" s="7">
        <f t="shared" si="3"/>
        <v>17769</v>
      </c>
      <c r="P16" s="7">
        <f t="shared" si="3"/>
        <v>7835</v>
      </c>
    </row>
    <row r="18" spans="1:16" ht="10.5">
      <c r="A18" s="8">
        <v>62</v>
      </c>
      <c r="B18" s="9" t="s">
        <v>6</v>
      </c>
      <c r="C18" s="7"/>
      <c r="D18" s="7">
        <v>6</v>
      </c>
      <c r="E18" s="7"/>
      <c r="F18" s="7"/>
      <c r="G18" s="7"/>
      <c r="H18" s="7"/>
      <c r="I18" s="7"/>
      <c r="J18" s="7"/>
      <c r="K18" s="7"/>
      <c r="L18" s="7"/>
      <c r="M18" s="7">
        <f aca="true" t="shared" si="4" ref="M18:M23">SUM(E18:L18)</f>
        <v>0</v>
      </c>
      <c r="N18" s="7"/>
      <c r="O18" s="7">
        <f aca="true" t="shared" si="5" ref="O18:O23">SUM(N18+M18+D18)</f>
        <v>6</v>
      </c>
      <c r="P18" s="7">
        <f aca="true" t="shared" si="6" ref="P18:P23">SUM(C18-O18)</f>
        <v>-6</v>
      </c>
    </row>
    <row r="19" spans="1:16" ht="10.5">
      <c r="A19" s="8">
        <v>63</v>
      </c>
      <c r="B19" s="9" t="s">
        <v>47</v>
      </c>
      <c r="C19" s="7">
        <v>39</v>
      </c>
      <c r="D19" s="7">
        <v>63</v>
      </c>
      <c r="E19" s="7"/>
      <c r="F19" s="7"/>
      <c r="G19" s="7"/>
      <c r="H19" s="7"/>
      <c r="I19" s="7">
        <v>6</v>
      </c>
      <c r="J19" s="7">
        <v>7</v>
      </c>
      <c r="K19" s="7">
        <v>2</v>
      </c>
      <c r="L19" s="7"/>
      <c r="M19" s="7">
        <f t="shared" si="4"/>
        <v>15</v>
      </c>
      <c r="N19" s="7"/>
      <c r="O19" s="7">
        <f t="shared" si="5"/>
        <v>78</v>
      </c>
      <c r="P19" s="7">
        <f t="shared" si="6"/>
        <v>-39</v>
      </c>
    </row>
    <row r="20" spans="1:16" ht="10.5">
      <c r="A20" s="8">
        <v>65</v>
      </c>
      <c r="B20" s="9" t="s">
        <v>7</v>
      </c>
      <c r="C20" s="7">
        <v>43</v>
      </c>
      <c r="D20" s="7">
        <v>50</v>
      </c>
      <c r="E20" s="7"/>
      <c r="F20" s="7"/>
      <c r="G20" s="7"/>
      <c r="H20" s="7"/>
      <c r="I20" s="7"/>
      <c r="J20" s="7">
        <v>3</v>
      </c>
      <c r="K20" s="7">
        <v>9</v>
      </c>
      <c r="L20" s="7"/>
      <c r="M20" s="7">
        <f t="shared" si="4"/>
        <v>12</v>
      </c>
      <c r="N20" s="7"/>
      <c r="O20" s="7">
        <f t="shared" si="5"/>
        <v>62</v>
      </c>
      <c r="P20" s="7">
        <f t="shared" si="6"/>
        <v>-19</v>
      </c>
    </row>
    <row r="21" spans="1:16" ht="10.5">
      <c r="A21" s="8">
        <v>68</v>
      </c>
      <c r="B21" s="9" t="s">
        <v>8</v>
      </c>
      <c r="C21" s="7">
        <v>6</v>
      </c>
      <c r="D21" s="7">
        <v>5</v>
      </c>
      <c r="E21" s="7"/>
      <c r="F21" s="7"/>
      <c r="G21" s="7"/>
      <c r="H21" s="7"/>
      <c r="I21" s="7"/>
      <c r="J21" s="7">
        <v>1</v>
      </c>
      <c r="K21" s="7">
        <v>3</v>
      </c>
      <c r="L21" s="7"/>
      <c r="M21" s="7">
        <f t="shared" si="4"/>
        <v>4</v>
      </c>
      <c r="N21" s="7"/>
      <c r="O21" s="7">
        <f t="shared" si="5"/>
        <v>9</v>
      </c>
      <c r="P21" s="7">
        <f t="shared" si="6"/>
        <v>-3</v>
      </c>
    </row>
    <row r="22" spans="1:16" ht="10.5">
      <c r="A22" s="8">
        <v>76</v>
      </c>
      <c r="B22" s="9" t="s">
        <v>46</v>
      </c>
      <c r="C22" s="7">
        <v>63</v>
      </c>
      <c r="D22" s="7">
        <v>18</v>
      </c>
      <c r="E22" s="7"/>
      <c r="F22" s="7"/>
      <c r="G22" s="7"/>
      <c r="H22" s="7"/>
      <c r="I22" s="7">
        <v>6</v>
      </c>
      <c r="J22" s="7">
        <v>16</v>
      </c>
      <c r="K22" s="7">
        <v>6</v>
      </c>
      <c r="L22" s="7">
        <v>1</v>
      </c>
      <c r="M22" s="7">
        <f t="shared" si="4"/>
        <v>29</v>
      </c>
      <c r="N22" s="7"/>
      <c r="O22" s="7">
        <f t="shared" si="5"/>
        <v>47</v>
      </c>
      <c r="P22" s="7">
        <f t="shared" si="6"/>
        <v>16</v>
      </c>
    </row>
    <row r="23" spans="1:16" ht="10.5">
      <c r="A23" s="8">
        <v>94</v>
      </c>
      <c r="B23" s="9" t="s">
        <v>10</v>
      </c>
      <c r="C23" s="7">
        <v>45</v>
      </c>
      <c r="D23" s="7">
        <v>1</v>
      </c>
      <c r="E23" s="7"/>
      <c r="F23" s="7"/>
      <c r="G23" s="7"/>
      <c r="H23" s="7"/>
      <c r="I23" s="7"/>
      <c r="J23" s="7"/>
      <c r="K23" s="7">
        <v>5</v>
      </c>
      <c r="L23" s="7"/>
      <c r="M23" s="7">
        <f t="shared" si="4"/>
        <v>5</v>
      </c>
      <c r="N23" s="7"/>
      <c r="O23" s="7">
        <f t="shared" si="5"/>
        <v>6</v>
      </c>
      <c r="P23" s="7">
        <f t="shared" si="6"/>
        <v>39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196</v>
      </c>
      <c r="D25" s="7">
        <f t="shared" si="7"/>
        <v>143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12</v>
      </c>
      <c r="J25" s="7">
        <f t="shared" si="7"/>
        <v>27</v>
      </c>
      <c r="K25" s="7">
        <f t="shared" si="7"/>
        <v>25</v>
      </c>
      <c r="L25" s="7">
        <f t="shared" si="7"/>
        <v>1</v>
      </c>
      <c r="M25" s="7">
        <f t="shared" si="7"/>
        <v>65</v>
      </c>
      <c r="N25" s="7">
        <f t="shared" si="7"/>
        <v>0</v>
      </c>
      <c r="O25" s="7">
        <f t="shared" si="7"/>
        <v>208</v>
      </c>
      <c r="P25" s="7">
        <f t="shared" si="7"/>
        <v>-12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25800</v>
      </c>
      <c r="D27" s="12">
        <f t="shared" si="8"/>
        <v>12438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3652</v>
      </c>
      <c r="J27" s="12">
        <f t="shared" si="8"/>
        <v>230</v>
      </c>
      <c r="K27" s="12">
        <f t="shared" si="8"/>
        <v>933</v>
      </c>
      <c r="L27" s="12">
        <f t="shared" si="8"/>
        <v>125</v>
      </c>
      <c r="M27" s="12">
        <f t="shared" si="8"/>
        <v>4940</v>
      </c>
      <c r="N27" s="12">
        <f t="shared" si="8"/>
        <v>599</v>
      </c>
      <c r="O27" s="12">
        <f t="shared" si="8"/>
        <v>17977</v>
      </c>
      <c r="P27" s="12">
        <f t="shared" si="8"/>
        <v>7823</v>
      </c>
    </row>
    <row r="28" spans="1:16" s="13" customFormat="1" ht="10.5">
      <c r="A28" s="13" t="str">
        <f>+'junio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3432</v>
      </c>
      <c r="D8" s="7">
        <v>1601</v>
      </c>
      <c r="E8" s="7"/>
      <c r="F8" s="7"/>
      <c r="G8" s="7"/>
      <c r="H8" s="7"/>
      <c r="I8" s="7">
        <v>1707</v>
      </c>
      <c r="J8" s="7">
        <v>14</v>
      </c>
      <c r="K8" s="7"/>
      <c r="L8" s="7">
        <v>14</v>
      </c>
      <c r="M8" s="7">
        <f aca="true" t="shared" si="0" ref="M8:M14">SUM(E8:L8)</f>
        <v>1735</v>
      </c>
      <c r="N8" s="7">
        <v>52</v>
      </c>
      <c r="O8" s="7">
        <f aca="true" t="shared" si="1" ref="O8:O14">SUM(N8+M8+D8)</f>
        <v>3388</v>
      </c>
      <c r="P8" s="7">
        <f aca="true" t="shared" si="2" ref="P8:P14">SUM(C8-O8)</f>
        <v>44</v>
      </c>
    </row>
    <row r="9" spans="1:16" ht="10.5">
      <c r="A9" s="6">
        <v>78</v>
      </c>
      <c r="B9" s="4" t="s">
        <v>48</v>
      </c>
      <c r="C9" s="7">
        <v>5351</v>
      </c>
      <c r="D9" s="7">
        <v>2194</v>
      </c>
      <c r="E9" s="7"/>
      <c r="F9" s="7"/>
      <c r="G9" s="7"/>
      <c r="H9" s="7"/>
      <c r="I9" s="7">
        <v>1211</v>
      </c>
      <c r="J9" s="7">
        <v>21</v>
      </c>
      <c r="K9" s="7"/>
      <c r="L9" s="7">
        <v>1</v>
      </c>
      <c r="M9" s="7">
        <f t="shared" si="0"/>
        <v>1233</v>
      </c>
      <c r="N9" s="7">
        <v>140</v>
      </c>
      <c r="O9" s="7">
        <f t="shared" si="1"/>
        <v>3567</v>
      </c>
      <c r="P9" s="7">
        <f t="shared" si="2"/>
        <v>1784</v>
      </c>
    </row>
    <row r="10" spans="1:16" ht="10.5">
      <c r="A10" s="6">
        <v>80</v>
      </c>
      <c r="B10" s="4" t="s">
        <v>2</v>
      </c>
      <c r="C10" s="7">
        <v>895</v>
      </c>
      <c r="D10" s="7">
        <v>526</v>
      </c>
      <c r="E10" s="7"/>
      <c r="F10" s="7"/>
      <c r="G10" s="7"/>
      <c r="H10" s="7"/>
      <c r="I10" s="7">
        <v>91</v>
      </c>
      <c r="J10" s="7">
        <v>16</v>
      </c>
      <c r="K10" s="7">
        <v>101</v>
      </c>
      <c r="L10" s="7">
        <v>6</v>
      </c>
      <c r="M10" s="7">
        <f t="shared" si="0"/>
        <v>214</v>
      </c>
      <c r="N10" s="7">
        <v>28</v>
      </c>
      <c r="O10" s="7">
        <f t="shared" si="1"/>
        <v>768</v>
      </c>
      <c r="P10" s="7">
        <f t="shared" si="2"/>
        <v>127</v>
      </c>
    </row>
    <row r="11" spans="1:16" ht="10.5">
      <c r="A11" s="8">
        <v>81</v>
      </c>
      <c r="B11" s="9" t="s">
        <v>9</v>
      </c>
      <c r="C11" s="7">
        <v>268</v>
      </c>
      <c r="D11" s="7">
        <v>200</v>
      </c>
      <c r="E11" s="7"/>
      <c r="F11" s="7"/>
      <c r="G11" s="7"/>
      <c r="H11" s="7"/>
      <c r="I11" s="7"/>
      <c r="J11" s="7">
        <v>3</v>
      </c>
      <c r="K11" s="7"/>
      <c r="L11" s="7"/>
      <c r="M11" s="7">
        <f>SUM(E11:L11)</f>
        <v>3</v>
      </c>
      <c r="N11" s="7">
        <v>4</v>
      </c>
      <c r="O11" s="7">
        <f>SUM(N11+M11+D11)</f>
        <v>207</v>
      </c>
      <c r="P11" s="7">
        <f>SUM(C11-O11)</f>
        <v>61</v>
      </c>
    </row>
    <row r="12" spans="1:16" ht="10.5">
      <c r="A12" s="6">
        <v>88</v>
      </c>
      <c r="B12" s="4" t="s">
        <v>3</v>
      </c>
      <c r="C12" s="7">
        <v>3092</v>
      </c>
      <c r="D12" s="7">
        <v>1277</v>
      </c>
      <c r="E12" s="7"/>
      <c r="F12" s="7"/>
      <c r="G12" s="7"/>
      <c r="H12" s="7"/>
      <c r="I12" s="7">
        <v>174</v>
      </c>
      <c r="J12" s="7">
        <v>13</v>
      </c>
      <c r="K12" s="7"/>
      <c r="L12" s="7"/>
      <c r="M12" s="7">
        <f t="shared" si="0"/>
        <v>187</v>
      </c>
      <c r="N12" s="7">
        <v>252</v>
      </c>
      <c r="O12" s="7">
        <f t="shared" si="1"/>
        <v>1716</v>
      </c>
      <c r="P12" s="7">
        <f t="shared" si="2"/>
        <v>1376</v>
      </c>
    </row>
    <row r="13" spans="1:16" ht="10.5">
      <c r="A13" s="6">
        <v>99</v>
      </c>
      <c r="B13" s="4" t="s">
        <v>4</v>
      </c>
      <c r="C13" s="7">
        <v>4480</v>
      </c>
      <c r="D13" s="7">
        <v>2700</v>
      </c>
      <c r="E13" s="7"/>
      <c r="F13" s="7"/>
      <c r="G13" s="7"/>
      <c r="H13" s="7"/>
      <c r="I13" s="7">
        <v>272</v>
      </c>
      <c r="J13" s="7">
        <v>64</v>
      </c>
      <c r="K13" s="7">
        <v>784</v>
      </c>
      <c r="L13" s="7">
        <v>41</v>
      </c>
      <c r="M13" s="7">
        <f t="shared" si="0"/>
        <v>1161</v>
      </c>
      <c r="N13" s="7">
        <v>138</v>
      </c>
      <c r="O13" s="7">
        <f t="shared" si="1"/>
        <v>3999</v>
      </c>
      <c r="P13" s="7">
        <f t="shared" si="2"/>
        <v>481</v>
      </c>
    </row>
    <row r="14" spans="1:16" ht="10.5">
      <c r="A14" s="6">
        <v>107</v>
      </c>
      <c r="B14" s="4" t="s">
        <v>5</v>
      </c>
      <c r="C14" s="7">
        <v>6487</v>
      </c>
      <c r="D14" s="7">
        <v>2617</v>
      </c>
      <c r="E14" s="7"/>
      <c r="F14" s="7"/>
      <c r="G14" s="7"/>
      <c r="H14" s="7"/>
      <c r="I14" s="7">
        <v>1661</v>
      </c>
      <c r="J14" s="7">
        <v>51</v>
      </c>
      <c r="K14" s="7"/>
      <c r="L14" s="7">
        <v>75</v>
      </c>
      <c r="M14" s="7">
        <f t="shared" si="0"/>
        <v>1787</v>
      </c>
      <c r="N14" s="7">
        <v>17</v>
      </c>
      <c r="O14" s="7">
        <f t="shared" si="1"/>
        <v>4421</v>
      </c>
      <c r="P14" s="7">
        <f t="shared" si="2"/>
        <v>2066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24005</v>
      </c>
      <c r="D16" s="7">
        <f t="shared" si="3"/>
        <v>11115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5116</v>
      </c>
      <c r="J16" s="7">
        <f t="shared" si="3"/>
        <v>182</v>
      </c>
      <c r="K16" s="7">
        <f t="shared" si="3"/>
        <v>885</v>
      </c>
      <c r="L16" s="7">
        <f t="shared" si="3"/>
        <v>137</v>
      </c>
      <c r="M16" s="7">
        <f t="shared" si="3"/>
        <v>6320</v>
      </c>
      <c r="N16" s="7">
        <f t="shared" si="3"/>
        <v>631</v>
      </c>
      <c r="O16" s="7">
        <f t="shared" si="3"/>
        <v>18066</v>
      </c>
      <c r="P16" s="7">
        <f t="shared" si="3"/>
        <v>5939</v>
      </c>
    </row>
    <row r="18" spans="1:16" ht="10.5">
      <c r="A18" s="8">
        <v>62</v>
      </c>
      <c r="B18" s="9" t="s">
        <v>6</v>
      </c>
      <c r="C18" s="7"/>
      <c r="D18" s="7">
        <v>5</v>
      </c>
      <c r="E18" s="7"/>
      <c r="F18" s="7"/>
      <c r="G18" s="7"/>
      <c r="H18" s="7"/>
      <c r="I18" s="7"/>
      <c r="J18" s="7"/>
      <c r="K18" s="7"/>
      <c r="L18" s="7"/>
      <c r="M18" s="7">
        <f aca="true" t="shared" si="4" ref="M18:M23">SUM(E18:L18)</f>
        <v>0</v>
      </c>
      <c r="N18" s="7"/>
      <c r="O18" s="7">
        <f aca="true" t="shared" si="5" ref="O18:O23">SUM(N18+M18+D18)</f>
        <v>5</v>
      </c>
      <c r="P18" s="7">
        <f aca="true" t="shared" si="6" ref="P18:P23">SUM(C18-O18)</f>
        <v>-5</v>
      </c>
    </row>
    <row r="19" spans="1:16" ht="10.5">
      <c r="A19" s="8">
        <v>63</v>
      </c>
      <c r="B19" s="9" t="s">
        <v>47</v>
      </c>
      <c r="C19" s="7">
        <v>33</v>
      </c>
      <c r="D19" s="7">
        <v>55</v>
      </c>
      <c r="E19" s="7"/>
      <c r="F19" s="7"/>
      <c r="G19" s="7"/>
      <c r="H19" s="7"/>
      <c r="I19" s="7">
        <v>26</v>
      </c>
      <c r="J19" s="7">
        <v>15</v>
      </c>
      <c r="K19" s="7">
        <v>20</v>
      </c>
      <c r="L19" s="7"/>
      <c r="M19" s="7">
        <f t="shared" si="4"/>
        <v>61</v>
      </c>
      <c r="N19" s="7"/>
      <c r="O19" s="7">
        <f t="shared" si="5"/>
        <v>116</v>
      </c>
      <c r="P19" s="7">
        <f t="shared" si="6"/>
        <v>-83</v>
      </c>
    </row>
    <row r="20" spans="1:16" ht="10.5">
      <c r="A20" s="8">
        <v>65</v>
      </c>
      <c r="B20" s="9" t="s">
        <v>7</v>
      </c>
      <c r="C20" s="7">
        <v>32</v>
      </c>
      <c r="D20" s="7">
        <v>52</v>
      </c>
      <c r="E20" s="7"/>
      <c r="F20" s="7"/>
      <c r="G20" s="7"/>
      <c r="H20" s="7"/>
      <c r="I20" s="7"/>
      <c r="J20" s="7">
        <v>2</v>
      </c>
      <c r="K20" s="7">
        <v>20</v>
      </c>
      <c r="L20" s="7"/>
      <c r="M20" s="7">
        <f t="shared" si="4"/>
        <v>22</v>
      </c>
      <c r="N20" s="7"/>
      <c r="O20" s="7">
        <f t="shared" si="5"/>
        <v>74</v>
      </c>
      <c r="P20" s="7">
        <f t="shared" si="6"/>
        <v>-42</v>
      </c>
    </row>
    <row r="21" spans="1:16" ht="10.5">
      <c r="A21" s="8">
        <v>68</v>
      </c>
      <c r="B21" s="9" t="s">
        <v>8</v>
      </c>
      <c r="C21" s="7">
        <v>4</v>
      </c>
      <c r="D21" s="7">
        <v>11</v>
      </c>
      <c r="E21" s="7"/>
      <c r="F21" s="7"/>
      <c r="G21" s="7"/>
      <c r="H21" s="7"/>
      <c r="I21" s="7"/>
      <c r="J21" s="7"/>
      <c r="K21" s="7">
        <v>2</v>
      </c>
      <c r="L21" s="7"/>
      <c r="M21" s="7">
        <f t="shared" si="4"/>
        <v>2</v>
      </c>
      <c r="N21" s="7"/>
      <c r="O21" s="7">
        <f t="shared" si="5"/>
        <v>13</v>
      </c>
      <c r="P21" s="7">
        <f t="shared" si="6"/>
        <v>-9</v>
      </c>
    </row>
    <row r="22" spans="1:16" ht="10.5">
      <c r="A22" s="8">
        <v>76</v>
      </c>
      <c r="B22" s="9" t="s">
        <v>46</v>
      </c>
      <c r="C22" s="7">
        <v>62</v>
      </c>
      <c r="D22" s="7">
        <v>16</v>
      </c>
      <c r="E22" s="7"/>
      <c r="F22" s="7"/>
      <c r="G22" s="7"/>
      <c r="H22" s="7"/>
      <c r="I22" s="7">
        <v>7</v>
      </c>
      <c r="J22" s="7">
        <v>18</v>
      </c>
      <c r="K22" s="7">
        <v>5</v>
      </c>
      <c r="L22" s="7"/>
      <c r="M22" s="7">
        <f t="shared" si="4"/>
        <v>30</v>
      </c>
      <c r="N22" s="7"/>
      <c r="O22" s="7">
        <f t="shared" si="5"/>
        <v>46</v>
      </c>
      <c r="P22" s="7">
        <f t="shared" si="6"/>
        <v>16</v>
      </c>
    </row>
    <row r="23" spans="1:16" ht="10.5">
      <c r="A23" s="8">
        <v>94</v>
      </c>
      <c r="B23" s="9" t="s">
        <v>10</v>
      </c>
      <c r="C23" s="7">
        <v>10</v>
      </c>
      <c r="D23" s="7">
        <v>2</v>
      </c>
      <c r="E23" s="7"/>
      <c r="F23" s="7"/>
      <c r="G23" s="7"/>
      <c r="H23" s="7"/>
      <c r="I23" s="7"/>
      <c r="J23" s="7"/>
      <c r="K23" s="7">
        <v>4</v>
      </c>
      <c r="L23" s="7"/>
      <c r="M23" s="7">
        <f t="shared" si="4"/>
        <v>4</v>
      </c>
      <c r="N23" s="7"/>
      <c r="O23" s="7">
        <f t="shared" si="5"/>
        <v>6</v>
      </c>
      <c r="P23" s="7">
        <f t="shared" si="6"/>
        <v>4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141</v>
      </c>
      <c r="D25" s="7">
        <f t="shared" si="7"/>
        <v>141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33</v>
      </c>
      <c r="J25" s="7">
        <f t="shared" si="7"/>
        <v>35</v>
      </c>
      <c r="K25" s="7">
        <f t="shared" si="7"/>
        <v>51</v>
      </c>
      <c r="L25" s="7">
        <f t="shared" si="7"/>
        <v>0</v>
      </c>
      <c r="M25" s="7">
        <f t="shared" si="7"/>
        <v>119</v>
      </c>
      <c r="N25" s="7">
        <f t="shared" si="7"/>
        <v>0</v>
      </c>
      <c r="O25" s="7">
        <f t="shared" si="7"/>
        <v>260</v>
      </c>
      <c r="P25" s="7">
        <f t="shared" si="7"/>
        <v>-119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24146</v>
      </c>
      <c r="D27" s="12">
        <f t="shared" si="8"/>
        <v>11256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5149</v>
      </c>
      <c r="J27" s="12">
        <f t="shared" si="8"/>
        <v>217</v>
      </c>
      <c r="K27" s="12">
        <f t="shared" si="8"/>
        <v>936</v>
      </c>
      <c r="L27" s="12">
        <f t="shared" si="8"/>
        <v>137</v>
      </c>
      <c r="M27" s="12">
        <f t="shared" si="8"/>
        <v>6439</v>
      </c>
      <c r="N27" s="12">
        <f t="shared" si="8"/>
        <v>631</v>
      </c>
      <c r="O27" s="12">
        <f t="shared" si="8"/>
        <v>18326</v>
      </c>
      <c r="P27" s="12">
        <f t="shared" si="8"/>
        <v>5820</v>
      </c>
    </row>
    <row r="28" spans="1:16" s="13" customFormat="1" ht="10.5">
      <c r="A28" s="13" t="str">
        <f>+'julio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3237</v>
      </c>
      <c r="D8" s="7">
        <v>1832</v>
      </c>
      <c r="E8" s="7"/>
      <c r="F8" s="7"/>
      <c r="G8" s="7"/>
      <c r="H8" s="7"/>
      <c r="I8" s="7">
        <v>566</v>
      </c>
      <c r="J8" s="7">
        <v>13</v>
      </c>
      <c r="K8" s="7"/>
      <c r="L8" s="7">
        <v>3</v>
      </c>
      <c r="M8" s="7">
        <f aca="true" t="shared" si="0" ref="M8:M14">SUM(E8:L8)</f>
        <v>582</v>
      </c>
      <c r="N8" s="7">
        <v>57</v>
      </c>
      <c r="O8" s="7">
        <f aca="true" t="shared" si="1" ref="O8:O14">SUM(N8+M8+D8)</f>
        <v>2471</v>
      </c>
      <c r="P8" s="7">
        <f aca="true" t="shared" si="2" ref="P8:P14">SUM(C8-O8)</f>
        <v>766</v>
      </c>
    </row>
    <row r="9" spans="1:16" ht="10.5">
      <c r="A9" s="6">
        <v>78</v>
      </c>
      <c r="B9" s="4" t="s">
        <v>48</v>
      </c>
      <c r="C9" s="7">
        <v>5414</v>
      </c>
      <c r="D9" s="7">
        <v>2178</v>
      </c>
      <c r="E9" s="7"/>
      <c r="F9" s="7"/>
      <c r="G9" s="7"/>
      <c r="H9" s="7"/>
      <c r="I9" s="7">
        <v>1456</v>
      </c>
      <c r="J9" s="7">
        <v>17</v>
      </c>
      <c r="K9" s="7"/>
      <c r="L9" s="7">
        <v>9</v>
      </c>
      <c r="M9" s="7">
        <f t="shared" si="0"/>
        <v>1482</v>
      </c>
      <c r="N9" s="7">
        <v>113</v>
      </c>
      <c r="O9" s="7">
        <f t="shared" si="1"/>
        <v>3773</v>
      </c>
      <c r="P9" s="7">
        <f t="shared" si="2"/>
        <v>1641</v>
      </c>
    </row>
    <row r="10" spans="1:16" ht="10.5">
      <c r="A10" s="6">
        <v>80</v>
      </c>
      <c r="B10" s="4" t="s">
        <v>2</v>
      </c>
      <c r="C10" s="7">
        <v>778</v>
      </c>
      <c r="D10" s="7">
        <v>545</v>
      </c>
      <c r="E10" s="7"/>
      <c r="F10" s="7"/>
      <c r="G10" s="7"/>
      <c r="H10" s="7"/>
      <c r="I10" s="7">
        <v>71</v>
      </c>
      <c r="J10" s="7">
        <v>13</v>
      </c>
      <c r="K10" s="7">
        <v>70</v>
      </c>
      <c r="L10" s="7">
        <v>7</v>
      </c>
      <c r="M10" s="7">
        <f t="shared" si="0"/>
        <v>161</v>
      </c>
      <c r="N10" s="7">
        <v>39</v>
      </c>
      <c r="O10" s="7">
        <f t="shared" si="1"/>
        <v>745</v>
      </c>
      <c r="P10" s="7">
        <f t="shared" si="2"/>
        <v>33</v>
      </c>
    </row>
    <row r="11" spans="1:16" ht="10.5">
      <c r="A11" s="8">
        <v>81</v>
      </c>
      <c r="B11" s="9" t="s">
        <v>9</v>
      </c>
      <c r="C11" s="7">
        <v>208</v>
      </c>
      <c r="D11" s="7">
        <v>238</v>
      </c>
      <c r="E11" s="7"/>
      <c r="F11" s="7"/>
      <c r="G11" s="7"/>
      <c r="H11" s="7"/>
      <c r="I11" s="7"/>
      <c r="J11" s="7">
        <v>2</v>
      </c>
      <c r="K11" s="7"/>
      <c r="L11" s="7"/>
      <c r="M11" s="7">
        <f>SUM(E11:L11)</f>
        <v>2</v>
      </c>
      <c r="N11" s="7">
        <v>19</v>
      </c>
      <c r="O11" s="7">
        <f>SUM(N11+M11+D11)</f>
        <v>259</v>
      </c>
      <c r="P11" s="7">
        <f>SUM(C11-O11)</f>
        <v>-51</v>
      </c>
    </row>
    <row r="12" spans="1:16" ht="10.5">
      <c r="A12" s="6">
        <v>88</v>
      </c>
      <c r="B12" s="4" t="s">
        <v>3</v>
      </c>
      <c r="C12" s="7">
        <v>3018</v>
      </c>
      <c r="D12" s="7">
        <v>1344</v>
      </c>
      <c r="E12" s="7"/>
      <c r="F12" s="7"/>
      <c r="G12" s="7"/>
      <c r="H12" s="7"/>
      <c r="I12" s="7">
        <v>221</v>
      </c>
      <c r="J12" s="7">
        <v>18</v>
      </c>
      <c r="K12" s="7"/>
      <c r="L12" s="7">
        <v>6</v>
      </c>
      <c r="M12" s="7">
        <f t="shared" si="0"/>
        <v>245</v>
      </c>
      <c r="N12" s="7">
        <v>226</v>
      </c>
      <c r="O12" s="7">
        <f t="shared" si="1"/>
        <v>1815</v>
      </c>
      <c r="P12" s="7">
        <f t="shared" si="2"/>
        <v>1203</v>
      </c>
    </row>
    <row r="13" spans="1:16" ht="10.5">
      <c r="A13" s="6">
        <v>99</v>
      </c>
      <c r="B13" s="4" t="s">
        <v>4</v>
      </c>
      <c r="C13" s="7">
        <v>4336</v>
      </c>
      <c r="D13" s="7">
        <v>2901</v>
      </c>
      <c r="E13" s="7"/>
      <c r="F13" s="7"/>
      <c r="G13" s="7"/>
      <c r="H13" s="7"/>
      <c r="I13" s="7">
        <v>241</v>
      </c>
      <c r="J13" s="7">
        <v>64</v>
      </c>
      <c r="K13" s="7">
        <v>782</v>
      </c>
      <c r="L13" s="7">
        <v>24</v>
      </c>
      <c r="M13" s="7">
        <f t="shared" si="0"/>
        <v>1111</v>
      </c>
      <c r="N13" s="7">
        <v>122</v>
      </c>
      <c r="O13" s="7">
        <f t="shared" si="1"/>
        <v>4134</v>
      </c>
      <c r="P13" s="7">
        <f t="shared" si="2"/>
        <v>202</v>
      </c>
    </row>
    <row r="14" spans="1:16" ht="10.5">
      <c r="A14" s="6">
        <v>107</v>
      </c>
      <c r="B14" s="4" t="s">
        <v>5</v>
      </c>
      <c r="C14" s="7">
        <v>6493</v>
      </c>
      <c r="D14" s="7">
        <v>2722</v>
      </c>
      <c r="E14" s="7"/>
      <c r="F14" s="7"/>
      <c r="G14" s="7"/>
      <c r="H14" s="7"/>
      <c r="I14" s="7">
        <v>1805</v>
      </c>
      <c r="J14" s="7">
        <v>55</v>
      </c>
      <c r="K14" s="7"/>
      <c r="L14" s="7">
        <v>92</v>
      </c>
      <c r="M14" s="7">
        <f t="shared" si="0"/>
        <v>1952</v>
      </c>
      <c r="N14" s="7">
        <v>16</v>
      </c>
      <c r="O14" s="7">
        <f t="shared" si="1"/>
        <v>4690</v>
      </c>
      <c r="P14" s="7">
        <f t="shared" si="2"/>
        <v>1803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23484</v>
      </c>
      <c r="D16" s="7">
        <f t="shared" si="3"/>
        <v>11760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4360</v>
      </c>
      <c r="J16" s="7">
        <f t="shared" si="3"/>
        <v>182</v>
      </c>
      <c r="K16" s="7">
        <f t="shared" si="3"/>
        <v>852</v>
      </c>
      <c r="L16" s="7">
        <f t="shared" si="3"/>
        <v>141</v>
      </c>
      <c r="M16" s="7">
        <f t="shared" si="3"/>
        <v>5535</v>
      </c>
      <c r="N16" s="7">
        <f t="shared" si="3"/>
        <v>592</v>
      </c>
      <c r="O16" s="7">
        <f t="shared" si="3"/>
        <v>17887</v>
      </c>
      <c r="P16" s="7">
        <f t="shared" si="3"/>
        <v>5597</v>
      </c>
    </row>
    <row r="18" spans="1:16" ht="10.5">
      <c r="A18" s="8">
        <v>62</v>
      </c>
      <c r="B18" s="9" t="s">
        <v>6</v>
      </c>
      <c r="C18" s="7"/>
      <c r="D18" s="7">
        <v>8</v>
      </c>
      <c r="E18" s="7"/>
      <c r="F18" s="7"/>
      <c r="G18" s="7"/>
      <c r="H18" s="7"/>
      <c r="I18" s="7"/>
      <c r="J18" s="7"/>
      <c r="K18" s="7">
        <v>1</v>
      </c>
      <c r="L18" s="7"/>
      <c r="M18" s="7">
        <f aca="true" t="shared" si="4" ref="M18:M23">SUM(E18:L18)</f>
        <v>1</v>
      </c>
      <c r="N18" s="7"/>
      <c r="O18" s="7">
        <f aca="true" t="shared" si="5" ref="O18:O23">SUM(N18+M18+D18)</f>
        <v>9</v>
      </c>
      <c r="P18" s="7">
        <f aca="true" t="shared" si="6" ref="P18:P23">SUM(C18-O18)</f>
        <v>-9</v>
      </c>
    </row>
    <row r="19" spans="1:16" ht="10.5">
      <c r="A19" s="8">
        <v>63</v>
      </c>
      <c r="B19" s="9" t="s">
        <v>47</v>
      </c>
      <c r="C19" s="7">
        <v>17</v>
      </c>
      <c r="D19" s="7">
        <v>48</v>
      </c>
      <c r="E19" s="7"/>
      <c r="F19" s="7"/>
      <c r="G19" s="7"/>
      <c r="H19" s="7"/>
      <c r="I19" s="7">
        <v>19</v>
      </c>
      <c r="J19" s="7">
        <v>4</v>
      </c>
      <c r="K19" s="7"/>
      <c r="L19" s="7"/>
      <c r="M19" s="7">
        <f t="shared" si="4"/>
        <v>23</v>
      </c>
      <c r="N19" s="7"/>
      <c r="O19" s="7">
        <f t="shared" si="5"/>
        <v>71</v>
      </c>
      <c r="P19" s="7">
        <f t="shared" si="6"/>
        <v>-54</v>
      </c>
    </row>
    <row r="20" spans="1:16" ht="10.5">
      <c r="A20" s="8">
        <v>65</v>
      </c>
      <c r="B20" s="9" t="s">
        <v>7</v>
      </c>
      <c r="C20" s="7">
        <v>41</v>
      </c>
      <c r="D20" s="7">
        <v>23</v>
      </c>
      <c r="E20" s="7"/>
      <c r="F20" s="7"/>
      <c r="G20" s="7"/>
      <c r="H20" s="7"/>
      <c r="I20" s="7">
        <v>9</v>
      </c>
      <c r="J20" s="7">
        <v>2</v>
      </c>
      <c r="K20" s="7">
        <v>12</v>
      </c>
      <c r="L20" s="7"/>
      <c r="M20" s="7">
        <f t="shared" si="4"/>
        <v>23</v>
      </c>
      <c r="N20" s="7"/>
      <c r="O20" s="7">
        <f t="shared" si="5"/>
        <v>46</v>
      </c>
      <c r="P20" s="7">
        <f t="shared" si="6"/>
        <v>-5</v>
      </c>
    </row>
    <row r="21" spans="1:16" ht="10.5">
      <c r="A21" s="8">
        <v>68</v>
      </c>
      <c r="B21" s="9" t="s">
        <v>8</v>
      </c>
      <c r="C21" s="7">
        <v>13</v>
      </c>
      <c r="D21" s="7">
        <v>12</v>
      </c>
      <c r="E21" s="7"/>
      <c r="F21" s="7"/>
      <c r="G21" s="7"/>
      <c r="H21" s="7"/>
      <c r="I21" s="7"/>
      <c r="J21" s="7">
        <v>1</v>
      </c>
      <c r="K21" s="7"/>
      <c r="L21" s="7"/>
      <c r="M21" s="7">
        <f t="shared" si="4"/>
        <v>1</v>
      </c>
      <c r="N21" s="7"/>
      <c r="O21" s="7">
        <f t="shared" si="5"/>
        <v>13</v>
      </c>
      <c r="P21" s="7">
        <f t="shared" si="6"/>
        <v>0</v>
      </c>
    </row>
    <row r="22" spans="1:16" ht="10.5">
      <c r="A22" s="8">
        <v>76</v>
      </c>
      <c r="B22" s="9" t="s">
        <v>46</v>
      </c>
      <c r="C22" s="7">
        <v>60</v>
      </c>
      <c r="D22" s="7">
        <v>14</v>
      </c>
      <c r="E22" s="7"/>
      <c r="F22" s="7"/>
      <c r="G22" s="7"/>
      <c r="H22" s="7"/>
      <c r="I22" s="7">
        <v>3</v>
      </c>
      <c r="J22" s="7">
        <v>13</v>
      </c>
      <c r="K22" s="7">
        <v>3</v>
      </c>
      <c r="L22" s="7"/>
      <c r="M22" s="7">
        <f t="shared" si="4"/>
        <v>19</v>
      </c>
      <c r="N22" s="7">
        <v>2</v>
      </c>
      <c r="O22" s="7">
        <f t="shared" si="5"/>
        <v>35</v>
      </c>
      <c r="P22" s="7">
        <f t="shared" si="6"/>
        <v>25</v>
      </c>
    </row>
    <row r="23" spans="1:16" ht="10.5">
      <c r="A23" s="8">
        <v>94</v>
      </c>
      <c r="B23" s="9" t="s">
        <v>10</v>
      </c>
      <c r="C23" s="7">
        <v>12</v>
      </c>
      <c r="D23" s="7">
        <v>1</v>
      </c>
      <c r="E23" s="7"/>
      <c r="F23" s="7"/>
      <c r="G23" s="7"/>
      <c r="H23" s="7"/>
      <c r="I23" s="7"/>
      <c r="J23" s="7"/>
      <c r="K23" s="7">
        <v>6</v>
      </c>
      <c r="L23" s="7"/>
      <c r="M23" s="7">
        <f t="shared" si="4"/>
        <v>6</v>
      </c>
      <c r="N23" s="7"/>
      <c r="O23" s="7">
        <f t="shared" si="5"/>
        <v>7</v>
      </c>
      <c r="P23" s="7">
        <f t="shared" si="6"/>
        <v>5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143</v>
      </c>
      <c r="D25" s="7">
        <f t="shared" si="7"/>
        <v>106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31</v>
      </c>
      <c r="J25" s="7">
        <f t="shared" si="7"/>
        <v>20</v>
      </c>
      <c r="K25" s="7">
        <f t="shared" si="7"/>
        <v>22</v>
      </c>
      <c r="L25" s="7">
        <f t="shared" si="7"/>
        <v>0</v>
      </c>
      <c r="M25" s="7">
        <f t="shared" si="7"/>
        <v>73</v>
      </c>
      <c r="N25" s="7">
        <f t="shared" si="7"/>
        <v>2</v>
      </c>
      <c r="O25" s="7">
        <f t="shared" si="7"/>
        <v>181</v>
      </c>
      <c r="P25" s="7">
        <f t="shared" si="7"/>
        <v>-38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23627</v>
      </c>
      <c r="D27" s="12">
        <f t="shared" si="8"/>
        <v>11866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4391</v>
      </c>
      <c r="J27" s="12">
        <f t="shared" si="8"/>
        <v>202</v>
      </c>
      <c r="K27" s="12">
        <f t="shared" si="8"/>
        <v>874</v>
      </c>
      <c r="L27" s="12">
        <f t="shared" si="8"/>
        <v>141</v>
      </c>
      <c r="M27" s="12">
        <f t="shared" si="8"/>
        <v>5608</v>
      </c>
      <c r="N27" s="12">
        <f t="shared" si="8"/>
        <v>594</v>
      </c>
      <c r="O27" s="12">
        <f t="shared" si="8"/>
        <v>18068</v>
      </c>
      <c r="P27" s="12">
        <f t="shared" si="8"/>
        <v>5559</v>
      </c>
    </row>
    <row r="28" spans="1:16" s="13" customFormat="1" ht="10.5">
      <c r="A28" s="13" t="str">
        <f>+'agosto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  <row r="44" ht="10.5">
      <c r="A44" s="16"/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bestFit="1" customWidth="1"/>
    <col min="2" max="2" width="16.8515625" style="4" bestFit="1" customWidth="1"/>
    <col min="3" max="3" width="11.421875" style="4" customWidth="1"/>
    <col min="4" max="4" width="15.421875" style="4" bestFit="1" customWidth="1"/>
    <col min="5" max="5" width="15.57421875" style="4" customWidth="1"/>
    <col min="6" max="6" width="13.57421875" style="4" customWidth="1"/>
    <col min="7" max="7" width="13.140625" style="4" customWidth="1"/>
    <col min="8" max="8" width="14.28125" style="4" customWidth="1"/>
    <col min="9" max="12" width="11.7109375" style="4" customWidth="1"/>
    <col min="13" max="13" width="17.57421875" style="4" customWidth="1"/>
    <col min="14" max="14" width="17.7109375" style="4" customWidth="1"/>
    <col min="15" max="15" width="17.8515625" style="4" bestFit="1" customWidth="1"/>
    <col min="16" max="16" width="11.421875" style="4" customWidth="1"/>
    <col min="17" max="17" width="16.7109375" style="4" bestFit="1" customWidth="1"/>
    <col min="18" max="18" width="17.28125" style="4" customWidth="1"/>
    <col min="19" max="16384" width="11.421875" style="4" customWidth="1"/>
  </cols>
  <sheetData>
    <row r="1" ht="10.5">
      <c r="A1" s="3"/>
    </row>
    <row r="2" spans="1:16" ht="13.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8" t="s">
        <v>55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0.5">
      <c r="A5" s="5"/>
      <c r="B5" s="5"/>
      <c r="C5" s="5"/>
      <c r="D5" s="5"/>
      <c r="E5" s="21" t="s">
        <v>13</v>
      </c>
      <c r="F5" s="21"/>
      <c r="G5" s="21"/>
      <c r="H5" s="21"/>
      <c r="I5" s="21"/>
      <c r="J5" s="21"/>
      <c r="K5" s="21"/>
      <c r="L5" s="21"/>
      <c r="M5" s="5"/>
      <c r="N5" s="5"/>
      <c r="O5" s="5"/>
      <c r="P5" s="5"/>
    </row>
    <row r="6" spans="1:16" ht="10.5">
      <c r="A6" s="19" t="s">
        <v>0</v>
      </c>
      <c r="B6" s="19" t="s">
        <v>11</v>
      </c>
      <c r="C6" s="19" t="s">
        <v>12</v>
      </c>
      <c r="D6" s="19" t="s">
        <v>43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19</v>
      </c>
      <c r="J6" s="19" t="s">
        <v>18</v>
      </c>
      <c r="K6" s="19" t="s">
        <v>20</v>
      </c>
      <c r="L6" s="19" t="s">
        <v>21</v>
      </c>
      <c r="M6" s="19" t="s">
        <v>22</v>
      </c>
      <c r="N6" s="19" t="s">
        <v>44</v>
      </c>
      <c r="O6" s="19" t="s">
        <v>23</v>
      </c>
      <c r="P6" s="19" t="s">
        <v>24</v>
      </c>
    </row>
    <row r="7" spans="1:16" ht="11.2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0.5">
      <c r="A8" s="6">
        <v>67</v>
      </c>
      <c r="B8" s="4" t="s">
        <v>1</v>
      </c>
      <c r="C8" s="7">
        <v>3533</v>
      </c>
      <c r="D8" s="7">
        <v>1927</v>
      </c>
      <c r="E8" s="7"/>
      <c r="F8" s="7"/>
      <c r="G8" s="7"/>
      <c r="H8" s="7"/>
      <c r="I8" s="7">
        <v>755</v>
      </c>
      <c r="J8" s="7">
        <v>18</v>
      </c>
      <c r="K8" s="7"/>
      <c r="L8" s="7">
        <v>2</v>
      </c>
      <c r="M8" s="7">
        <f aca="true" t="shared" si="0" ref="M8:M14">SUM(E8:L8)</f>
        <v>775</v>
      </c>
      <c r="N8" s="7">
        <v>65</v>
      </c>
      <c r="O8" s="7">
        <f aca="true" t="shared" si="1" ref="O8:O14">SUM(N8+M8+D8)</f>
        <v>2767</v>
      </c>
      <c r="P8" s="7">
        <f aca="true" t="shared" si="2" ref="P8:P14">SUM(C8-O8)</f>
        <v>766</v>
      </c>
    </row>
    <row r="9" spans="1:16" ht="10.5">
      <c r="A9" s="6">
        <v>78</v>
      </c>
      <c r="B9" s="4" t="s">
        <v>48</v>
      </c>
      <c r="C9" s="7">
        <v>5624</v>
      </c>
      <c r="D9" s="7">
        <v>2445</v>
      </c>
      <c r="E9" s="7"/>
      <c r="F9" s="7"/>
      <c r="G9" s="7"/>
      <c r="H9" s="7"/>
      <c r="I9" s="7">
        <v>1618</v>
      </c>
      <c r="J9" s="7">
        <v>16</v>
      </c>
      <c r="K9" s="7"/>
      <c r="L9" s="7">
        <v>10</v>
      </c>
      <c r="M9" s="7">
        <f t="shared" si="0"/>
        <v>1644</v>
      </c>
      <c r="N9" s="7">
        <v>98</v>
      </c>
      <c r="O9" s="7">
        <f t="shared" si="1"/>
        <v>4187</v>
      </c>
      <c r="P9" s="7">
        <f t="shared" si="2"/>
        <v>1437</v>
      </c>
    </row>
    <row r="10" spans="1:16" ht="10.5">
      <c r="A10" s="6">
        <v>80</v>
      </c>
      <c r="B10" s="4" t="s">
        <v>2</v>
      </c>
      <c r="C10" s="7">
        <v>818</v>
      </c>
      <c r="D10" s="7">
        <v>556</v>
      </c>
      <c r="E10" s="7"/>
      <c r="F10" s="7"/>
      <c r="G10" s="7"/>
      <c r="H10" s="7"/>
      <c r="I10" s="7">
        <v>83</v>
      </c>
      <c r="J10" s="7">
        <v>14</v>
      </c>
      <c r="K10" s="7">
        <v>109</v>
      </c>
      <c r="L10" s="7">
        <v>5</v>
      </c>
      <c r="M10" s="7">
        <f t="shared" si="0"/>
        <v>211</v>
      </c>
      <c r="N10" s="7">
        <v>50</v>
      </c>
      <c r="O10" s="7">
        <f t="shared" si="1"/>
        <v>817</v>
      </c>
      <c r="P10" s="7">
        <f t="shared" si="2"/>
        <v>1</v>
      </c>
    </row>
    <row r="11" spans="1:16" ht="10.5">
      <c r="A11" s="8">
        <v>81</v>
      </c>
      <c r="B11" s="9" t="s">
        <v>9</v>
      </c>
      <c r="C11" s="7">
        <v>270</v>
      </c>
      <c r="D11" s="7">
        <v>227</v>
      </c>
      <c r="E11" s="7"/>
      <c r="F11" s="7"/>
      <c r="G11" s="7"/>
      <c r="H11" s="7"/>
      <c r="I11" s="7"/>
      <c r="J11" s="7">
        <v>1</v>
      </c>
      <c r="K11" s="7"/>
      <c r="L11" s="7"/>
      <c r="M11" s="7">
        <f>SUM(E11:L11)</f>
        <v>1</v>
      </c>
      <c r="N11" s="7">
        <v>8</v>
      </c>
      <c r="O11" s="7">
        <f>SUM(N11+M11+D11)</f>
        <v>236</v>
      </c>
      <c r="P11" s="7">
        <f>SUM(C11-O11)</f>
        <v>34</v>
      </c>
    </row>
    <row r="12" spans="1:16" ht="10.5">
      <c r="A12" s="6">
        <v>88</v>
      </c>
      <c r="B12" s="4" t="s">
        <v>3</v>
      </c>
      <c r="C12" s="7">
        <v>2940</v>
      </c>
      <c r="D12" s="7">
        <v>1495</v>
      </c>
      <c r="E12" s="7"/>
      <c r="F12" s="7"/>
      <c r="G12" s="7"/>
      <c r="H12" s="7"/>
      <c r="I12" s="7">
        <v>153</v>
      </c>
      <c r="J12" s="7">
        <v>10</v>
      </c>
      <c r="K12" s="7"/>
      <c r="L12" s="7">
        <v>8</v>
      </c>
      <c r="M12" s="7">
        <f t="shared" si="0"/>
        <v>171</v>
      </c>
      <c r="N12" s="7">
        <v>263</v>
      </c>
      <c r="O12" s="7">
        <f t="shared" si="1"/>
        <v>1929</v>
      </c>
      <c r="P12" s="7">
        <f t="shared" si="2"/>
        <v>1011</v>
      </c>
    </row>
    <row r="13" spans="1:16" ht="10.5">
      <c r="A13" s="6">
        <v>99</v>
      </c>
      <c r="B13" s="4" t="s">
        <v>4</v>
      </c>
      <c r="C13" s="7">
        <v>4672</v>
      </c>
      <c r="D13" s="7">
        <v>2985</v>
      </c>
      <c r="E13" s="7"/>
      <c r="F13" s="7"/>
      <c r="G13" s="7"/>
      <c r="H13" s="7"/>
      <c r="I13" s="7">
        <v>274</v>
      </c>
      <c r="J13" s="7">
        <v>60</v>
      </c>
      <c r="K13" s="7">
        <v>889</v>
      </c>
      <c r="L13" s="7">
        <v>36</v>
      </c>
      <c r="M13" s="7">
        <f t="shared" si="0"/>
        <v>1259</v>
      </c>
      <c r="N13" s="7">
        <v>127</v>
      </c>
      <c r="O13" s="7">
        <f t="shared" si="1"/>
        <v>4371</v>
      </c>
      <c r="P13" s="7">
        <f t="shared" si="2"/>
        <v>301</v>
      </c>
    </row>
    <row r="14" spans="1:16" ht="10.5">
      <c r="A14" s="6">
        <v>107</v>
      </c>
      <c r="B14" s="4" t="s">
        <v>5</v>
      </c>
      <c r="C14" s="7">
        <v>6955</v>
      </c>
      <c r="D14" s="7">
        <v>2905</v>
      </c>
      <c r="E14" s="7"/>
      <c r="F14" s="7"/>
      <c r="G14" s="7"/>
      <c r="H14" s="7"/>
      <c r="I14" s="7">
        <v>1246</v>
      </c>
      <c r="J14" s="7">
        <v>66</v>
      </c>
      <c r="K14" s="7"/>
      <c r="L14" s="7">
        <v>72</v>
      </c>
      <c r="M14" s="7">
        <f t="shared" si="0"/>
        <v>1384</v>
      </c>
      <c r="N14" s="7">
        <v>29</v>
      </c>
      <c r="O14" s="7">
        <f t="shared" si="1"/>
        <v>4318</v>
      </c>
      <c r="P14" s="7">
        <f t="shared" si="2"/>
        <v>2637</v>
      </c>
    </row>
    <row r="15" spans="1:16" ht="10.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0.5">
      <c r="B16" s="4" t="s">
        <v>25</v>
      </c>
      <c r="C16" s="7">
        <f aca="true" t="shared" si="3" ref="C16:P16">SUM(C8:C14)</f>
        <v>24812</v>
      </c>
      <c r="D16" s="7">
        <f t="shared" si="3"/>
        <v>12540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4129</v>
      </c>
      <c r="J16" s="7">
        <f t="shared" si="3"/>
        <v>185</v>
      </c>
      <c r="K16" s="7">
        <f t="shared" si="3"/>
        <v>998</v>
      </c>
      <c r="L16" s="7">
        <f t="shared" si="3"/>
        <v>133</v>
      </c>
      <c r="M16" s="7">
        <f t="shared" si="3"/>
        <v>5445</v>
      </c>
      <c r="N16" s="7">
        <f t="shared" si="3"/>
        <v>640</v>
      </c>
      <c r="O16" s="7">
        <f t="shared" si="3"/>
        <v>18625</v>
      </c>
      <c r="P16" s="7">
        <f t="shared" si="3"/>
        <v>6187</v>
      </c>
    </row>
    <row r="18" spans="1:16" ht="10.5">
      <c r="A18" s="8">
        <v>62</v>
      </c>
      <c r="B18" s="9" t="s">
        <v>6</v>
      </c>
      <c r="C18" s="7"/>
      <c r="D18" s="7">
        <v>1</v>
      </c>
      <c r="E18" s="7"/>
      <c r="F18" s="7"/>
      <c r="G18" s="7"/>
      <c r="H18" s="7"/>
      <c r="I18" s="7"/>
      <c r="J18" s="7"/>
      <c r="K18" s="7"/>
      <c r="L18" s="7"/>
      <c r="M18" s="7">
        <f aca="true" t="shared" si="4" ref="M18:M23">SUM(E18:L18)</f>
        <v>0</v>
      </c>
      <c r="N18" s="7"/>
      <c r="O18" s="7">
        <f aca="true" t="shared" si="5" ref="O18:O23">SUM(N18+M18+D18)</f>
        <v>1</v>
      </c>
      <c r="P18" s="7">
        <f aca="true" t="shared" si="6" ref="P18:P23">SUM(C18-O18)</f>
        <v>-1</v>
      </c>
    </row>
    <row r="19" spans="1:16" ht="10.5">
      <c r="A19" s="8">
        <v>63</v>
      </c>
      <c r="B19" s="9" t="s">
        <v>47</v>
      </c>
      <c r="C19" s="7">
        <v>14</v>
      </c>
      <c r="D19" s="7">
        <v>47</v>
      </c>
      <c r="E19" s="7"/>
      <c r="F19" s="7"/>
      <c r="G19" s="7"/>
      <c r="H19" s="7"/>
      <c r="I19" s="7">
        <v>7</v>
      </c>
      <c r="J19" s="7">
        <v>5</v>
      </c>
      <c r="K19" s="7">
        <v>5</v>
      </c>
      <c r="L19" s="7"/>
      <c r="M19" s="7">
        <f t="shared" si="4"/>
        <v>17</v>
      </c>
      <c r="N19" s="7"/>
      <c r="O19" s="7">
        <f t="shared" si="5"/>
        <v>64</v>
      </c>
      <c r="P19" s="7">
        <f t="shared" si="6"/>
        <v>-50</v>
      </c>
    </row>
    <row r="20" spans="1:16" ht="10.5">
      <c r="A20" s="8">
        <v>65</v>
      </c>
      <c r="B20" s="9" t="s">
        <v>7</v>
      </c>
      <c r="C20" s="7">
        <v>31</v>
      </c>
      <c r="D20" s="7">
        <v>32</v>
      </c>
      <c r="E20" s="7"/>
      <c r="F20" s="7"/>
      <c r="G20" s="7"/>
      <c r="H20" s="7"/>
      <c r="I20" s="7"/>
      <c r="J20" s="7">
        <v>2</v>
      </c>
      <c r="K20" s="7">
        <v>8</v>
      </c>
      <c r="L20" s="7"/>
      <c r="M20" s="7">
        <f t="shared" si="4"/>
        <v>10</v>
      </c>
      <c r="N20" s="7"/>
      <c r="O20" s="7">
        <f t="shared" si="5"/>
        <v>42</v>
      </c>
      <c r="P20" s="7">
        <f t="shared" si="6"/>
        <v>-11</v>
      </c>
    </row>
    <row r="21" spans="1:16" ht="10.5">
      <c r="A21" s="8">
        <v>68</v>
      </c>
      <c r="B21" s="9" t="s">
        <v>8</v>
      </c>
      <c r="C21" s="7">
        <v>8</v>
      </c>
      <c r="D21" s="7">
        <v>8</v>
      </c>
      <c r="E21" s="7"/>
      <c r="F21" s="7"/>
      <c r="G21" s="7"/>
      <c r="H21" s="7"/>
      <c r="I21" s="7"/>
      <c r="J21" s="7"/>
      <c r="K21" s="7">
        <v>2</v>
      </c>
      <c r="L21" s="7"/>
      <c r="M21" s="7">
        <f t="shared" si="4"/>
        <v>2</v>
      </c>
      <c r="N21" s="7"/>
      <c r="O21" s="7">
        <f t="shared" si="5"/>
        <v>10</v>
      </c>
      <c r="P21" s="7">
        <f t="shared" si="6"/>
        <v>-2</v>
      </c>
    </row>
    <row r="22" spans="1:16" ht="10.5">
      <c r="A22" s="8">
        <v>76</v>
      </c>
      <c r="B22" s="9" t="s">
        <v>46</v>
      </c>
      <c r="C22" s="7">
        <v>72</v>
      </c>
      <c r="D22" s="7">
        <v>13</v>
      </c>
      <c r="E22" s="7"/>
      <c r="F22" s="7"/>
      <c r="G22" s="7"/>
      <c r="H22" s="7"/>
      <c r="I22" s="7">
        <v>3</v>
      </c>
      <c r="J22" s="7">
        <v>15</v>
      </c>
      <c r="K22" s="7">
        <v>7</v>
      </c>
      <c r="L22" s="7">
        <v>1</v>
      </c>
      <c r="M22" s="7">
        <f t="shared" si="4"/>
        <v>26</v>
      </c>
      <c r="N22" s="7">
        <v>1</v>
      </c>
      <c r="O22" s="7">
        <f t="shared" si="5"/>
        <v>40</v>
      </c>
      <c r="P22" s="7">
        <f t="shared" si="6"/>
        <v>32</v>
      </c>
    </row>
    <row r="23" spans="1:16" ht="10.5">
      <c r="A23" s="8">
        <v>94</v>
      </c>
      <c r="B23" s="9" t="s">
        <v>10</v>
      </c>
      <c r="C23" s="7">
        <v>7</v>
      </c>
      <c r="D23" s="7"/>
      <c r="E23" s="7"/>
      <c r="F23" s="7"/>
      <c r="G23" s="7"/>
      <c r="H23" s="7"/>
      <c r="I23" s="7"/>
      <c r="J23" s="7"/>
      <c r="K23" s="7">
        <v>3</v>
      </c>
      <c r="L23" s="7"/>
      <c r="M23" s="7">
        <f t="shared" si="4"/>
        <v>3</v>
      </c>
      <c r="N23" s="7"/>
      <c r="O23" s="7">
        <f t="shared" si="5"/>
        <v>3</v>
      </c>
      <c r="P23" s="7">
        <f t="shared" si="6"/>
        <v>4</v>
      </c>
    </row>
    <row r="24" spans="1:16" ht="10.5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0.5">
      <c r="B25" s="4" t="s">
        <v>26</v>
      </c>
      <c r="C25" s="7">
        <f aca="true" t="shared" si="7" ref="C25:P25">SUM(C18:C23)</f>
        <v>132</v>
      </c>
      <c r="D25" s="7">
        <f t="shared" si="7"/>
        <v>101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10</v>
      </c>
      <c r="J25" s="7">
        <f t="shared" si="7"/>
        <v>22</v>
      </c>
      <c r="K25" s="7">
        <f t="shared" si="7"/>
        <v>25</v>
      </c>
      <c r="L25" s="7">
        <f t="shared" si="7"/>
        <v>1</v>
      </c>
      <c r="M25" s="7">
        <f t="shared" si="7"/>
        <v>58</v>
      </c>
      <c r="N25" s="7">
        <f t="shared" si="7"/>
        <v>1</v>
      </c>
      <c r="O25" s="7">
        <f t="shared" si="7"/>
        <v>160</v>
      </c>
      <c r="P25" s="7">
        <f t="shared" si="7"/>
        <v>-28</v>
      </c>
    </row>
    <row r="26" spans="3:16" ht="10.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13" customFormat="1" ht="11.25" thickBot="1">
      <c r="A27" s="10"/>
      <c r="B27" s="11" t="s">
        <v>27</v>
      </c>
      <c r="C27" s="12">
        <f aca="true" t="shared" si="8" ref="C27:P27">SUM(C16+C25)</f>
        <v>24944</v>
      </c>
      <c r="D27" s="12">
        <f t="shared" si="8"/>
        <v>12641</v>
      </c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4139</v>
      </c>
      <c r="J27" s="12">
        <f t="shared" si="8"/>
        <v>207</v>
      </c>
      <c r="K27" s="12">
        <f t="shared" si="8"/>
        <v>1023</v>
      </c>
      <c r="L27" s="12">
        <f t="shared" si="8"/>
        <v>134</v>
      </c>
      <c r="M27" s="12">
        <f t="shared" si="8"/>
        <v>5503</v>
      </c>
      <c r="N27" s="12">
        <f t="shared" si="8"/>
        <v>641</v>
      </c>
      <c r="O27" s="12">
        <f t="shared" si="8"/>
        <v>18785</v>
      </c>
      <c r="P27" s="12">
        <f t="shared" si="8"/>
        <v>6159</v>
      </c>
    </row>
    <row r="28" spans="1:16" s="13" customFormat="1" ht="10.5">
      <c r="A28" s="13" t="str">
        <f>+'septiembre 2011'!A28</f>
        <v>Fuente: Superintendencia de Salud, Archivo Maestro de Suscripciones y Desahucio de contratos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3" customFormat="1" ht="10.5">
      <c r="A29" s="13" t="s">
        <v>28</v>
      </c>
    </row>
    <row r="30" s="13" customFormat="1" ht="10.5">
      <c r="A30" s="13" t="s">
        <v>29</v>
      </c>
    </row>
    <row r="31" spans="1:2" s="13" customFormat="1" ht="10.5">
      <c r="A31" s="4" t="s">
        <v>30</v>
      </c>
      <c r="B31" s="4"/>
    </row>
    <row r="32" ht="10.5">
      <c r="A32" s="4" t="s">
        <v>31</v>
      </c>
    </row>
    <row r="33" ht="10.5">
      <c r="A33" s="4" t="s">
        <v>32</v>
      </c>
    </row>
    <row r="34" ht="10.5">
      <c r="A34" s="4" t="s">
        <v>33</v>
      </c>
    </row>
    <row r="35" ht="10.5">
      <c r="A35" s="4" t="s">
        <v>34</v>
      </c>
    </row>
    <row r="36" ht="10.5">
      <c r="A36" s="4" t="s">
        <v>35</v>
      </c>
    </row>
    <row r="37" ht="10.5">
      <c r="A37" s="4" t="s">
        <v>36</v>
      </c>
    </row>
    <row r="38" ht="10.5">
      <c r="A38" s="4" t="s">
        <v>37</v>
      </c>
    </row>
    <row r="39" ht="10.5">
      <c r="A39" s="4" t="s">
        <v>38</v>
      </c>
    </row>
    <row r="40" ht="10.5">
      <c r="A40" s="4" t="s">
        <v>39</v>
      </c>
    </row>
    <row r="41" ht="10.5">
      <c r="A41" s="4" t="s">
        <v>40</v>
      </c>
    </row>
    <row r="42" ht="10.5">
      <c r="A42" s="4" t="s">
        <v>41</v>
      </c>
    </row>
    <row r="43" ht="10.5">
      <c r="A43" s="4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jneira</cp:lastModifiedBy>
  <cp:lastPrinted>2010-10-07T20:09:17Z</cp:lastPrinted>
  <dcterms:created xsi:type="dcterms:W3CDTF">2002-12-03T17:58:47Z</dcterms:created>
  <dcterms:modified xsi:type="dcterms:W3CDTF">2012-02-08T21:06:53Z</dcterms:modified>
  <cp:category/>
  <cp:version/>
  <cp:contentType/>
  <cp:contentStatus/>
</cp:coreProperties>
</file>