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80" windowHeight="5775" tabRatio="589" activeTab="0"/>
  </bookViews>
  <sheets>
    <sheet name="Indice" sheetId="1" r:id="rId1"/>
    <sheet name="morbilidad por prestadores" sheetId="2" r:id="rId2"/>
    <sheet name="morbilidad mujer por prestador" sheetId="3" r:id="rId3"/>
    <sheet name="morbilidad hombre por prestador" sheetId="4" r:id="rId4"/>
    <sheet name="morbilidad mujer por edad" sheetId="5" r:id="rId5"/>
    <sheet name="morbilidad hombre por edad" sheetId="6" r:id="rId6"/>
    <sheet name="20 patologías en mujeres" sheetId="7" r:id="rId7"/>
    <sheet name="20 patologías en hombres" sheetId="8" r:id="rId8"/>
    <sheet name="lista mujeres por causas y edad" sheetId="9" r:id="rId9"/>
    <sheet name="lista hombres por causas y edad" sheetId="10" r:id="rId10"/>
  </sheets>
  <definedNames>
    <definedName name="_Order1" localSheetId="0" hidden="1">255</definedName>
    <definedName name="_Order1" hidden="1">0</definedName>
    <definedName name="_Order2" localSheetId="0" hidden="1">255</definedName>
    <definedName name="_Order2" hidden="1">0</definedName>
    <definedName name="_xlnm.Print_Area" localSheetId="7">'20 patologías en hombres'!$A$2:$F$42</definedName>
    <definedName name="_xlnm.Print_Area" localSheetId="6">'20 patologías en mujeres'!$A$2:$F$43</definedName>
    <definedName name="_xlnm.Print_Area" localSheetId="9">'lista hombres por causas y edad'!$A$5:$J$64</definedName>
    <definedName name="_xlnm.Print_Area" localSheetId="8">'lista mujeres por causas y edad'!$A$5:$J$71</definedName>
    <definedName name="_xlnm.Print_Area" localSheetId="5">'morbilidad hombre por edad'!$A$5:$P$28</definedName>
    <definedName name="_xlnm.Print_Area" localSheetId="3">'morbilidad hombre por prestador'!$A$3:$H$27</definedName>
    <definedName name="_xlnm.Print_Area" localSheetId="4">'morbilidad mujer por edad'!$A$5:$P$28</definedName>
    <definedName name="_xlnm.Print_Area" localSheetId="2">'morbilidad mujer por prestador'!$A$3:$H$26</definedName>
    <definedName name="_xlnm.Print_Area" localSheetId="1">'morbilidad por prestadores'!$A$5:$H$27</definedName>
  </definedNames>
  <calcPr fullCalcOnLoad="1"/>
</workbook>
</file>

<file path=xl/sharedStrings.xml><?xml version="1.0" encoding="utf-8"?>
<sst xmlns="http://schemas.openxmlformats.org/spreadsheetml/2006/main" count="760" uniqueCount="263">
  <si>
    <t>Femenino</t>
  </si>
  <si>
    <t>Total</t>
  </si>
  <si>
    <t>Ciertas enfermedades infecciosas y parasitarias</t>
  </si>
  <si>
    <t>Tumores (neoplasias)</t>
  </si>
  <si>
    <t>Enfermedades endocrinas, nutricionales y metabólicas</t>
  </si>
  <si>
    <t>Trastornos mentales y del comportamiento</t>
  </si>
  <si>
    <t>Enfermedades del sistema nervioso</t>
  </si>
  <si>
    <t>Enfermedades del ojo y sus anexos</t>
  </si>
  <si>
    <t>Enfermedades del sistema circulatorio</t>
  </si>
  <si>
    <t>Enfermedades del sistema respiratorio</t>
  </si>
  <si>
    <t>Enfermedades del sistema digestivo</t>
  </si>
  <si>
    <t>Enfermedades de la piel y del tejido subcutáneo</t>
  </si>
  <si>
    <t>Enfermedades del sistema osteomuscular y del tejido conjuntivo</t>
  </si>
  <si>
    <t>Enfermedades del sistema genitourinario</t>
  </si>
  <si>
    <t>Embarazo, parto y puerperio</t>
  </si>
  <si>
    <t>Ciertas afecciones originadas en el periodo perinatal</t>
  </si>
  <si>
    <t>Malformaciones congénitas, deformidades y anomalías cromosómicas</t>
  </si>
  <si>
    <t>Traumatismos, envenenamientos y algunas otras consecuencias de causas externas</t>
  </si>
  <si>
    <t>Factores que influyen en el estado de salud y contacto con los servicios de salud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</si>
  <si>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</si>
  <si>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</si>
  <si>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</si>
  <si>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</si>
  <si>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</si>
  <si>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</si>
  <si>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</si>
  <si>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</si>
  <si>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</si>
  <si>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</si>
  <si>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</si>
  <si>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</si>
  <si>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</si>
  <si>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</si>
  <si>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</si>
  <si>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</si>
  <si>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</si>
  <si>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</si>
  <si>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</si>
  <si>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XXI</t>
  </si>
  <si>
    <t>Egresos</t>
  </si>
  <si>
    <t>%</t>
  </si>
  <si>
    <t>CIE-10</t>
  </si>
  <si>
    <t>Capítulo</t>
  </si>
  <si>
    <t>Masculino</t>
  </si>
  <si>
    <t>15-44</t>
  </si>
  <si>
    <t>45-64</t>
  </si>
  <si>
    <t>65 y +</t>
  </si>
  <si>
    <t>01-04</t>
  </si>
  <si>
    <t>05-14</t>
  </si>
  <si>
    <t>A00-A09</t>
  </si>
  <si>
    <t>Enfermedades infecciosas intestinales</t>
  </si>
  <si>
    <t>C00-C97</t>
  </si>
  <si>
    <t>Tumores malignos</t>
  </si>
  <si>
    <t>D24</t>
  </si>
  <si>
    <t>D25</t>
  </si>
  <si>
    <t>Leiomioma uterino</t>
  </si>
  <si>
    <t>E10-E14</t>
  </si>
  <si>
    <t>Diabetes Mellitus</t>
  </si>
  <si>
    <t>F32-F33</t>
  </si>
  <si>
    <t>Episodio depresivo y recurrente</t>
  </si>
  <si>
    <t>H25-H26</t>
  </si>
  <si>
    <t>Cataratas</t>
  </si>
  <si>
    <t>Enfermedades del corazón</t>
  </si>
  <si>
    <t>I60-I69</t>
  </si>
  <si>
    <t>J00-J06</t>
  </si>
  <si>
    <t>J10-J18</t>
  </si>
  <si>
    <t>Influenza - Neumonia</t>
  </si>
  <si>
    <t>J20-J22</t>
  </si>
  <si>
    <t>J35</t>
  </si>
  <si>
    <t>J40-J46</t>
  </si>
  <si>
    <t>Bronquitis crónica y no especificada, enfisema y asma</t>
  </si>
  <si>
    <t>K25-K26</t>
  </si>
  <si>
    <t>Úlcera gástrica y duodenal</t>
  </si>
  <si>
    <t>K35-K38</t>
  </si>
  <si>
    <t>Enfermedades del apéndice</t>
  </si>
  <si>
    <t>K40-K46</t>
  </si>
  <si>
    <t>Hernias de la cavidad abdominal</t>
  </si>
  <si>
    <t>K70-K76</t>
  </si>
  <si>
    <t>Enfermedades del hígado</t>
  </si>
  <si>
    <t>K80-K81</t>
  </si>
  <si>
    <t>Colelitiasis y colecistitis</t>
  </si>
  <si>
    <t>L00-L01</t>
  </si>
  <si>
    <t>Infecciones de la piel y del tejido subcutáneo</t>
  </si>
  <si>
    <t>M51</t>
  </si>
  <si>
    <t>N17-N19</t>
  </si>
  <si>
    <t>Insuficiencia renal</t>
  </si>
  <si>
    <t>N20-N21</t>
  </si>
  <si>
    <t>Litiasis urinaria</t>
  </si>
  <si>
    <t>N40</t>
  </si>
  <si>
    <t>Hiperplasia de la próstata</t>
  </si>
  <si>
    <t>N47</t>
  </si>
  <si>
    <t>Prepucio redundante, Fimosis y Parafimosis</t>
  </si>
  <si>
    <t>N80</t>
  </si>
  <si>
    <t>Endometriosis</t>
  </si>
  <si>
    <t>O00-O08</t>
  </si>
  <si>
    <t>Aborto</t>
  </si>
  <si>
    <t>O10-O92</t>
  </si>
  <si>
    <t>Causas obstétricas directas (excepto aborto, parto espontáneo y cesárea)</t>
  </si>
  <si>
    <t>O80-O81</t>
  </si>
  <si>
    <t>Parto único espontáneo y con fórceps</t>
  </si>
  <si>
    <t>O82</t>
  </si>
  <si>
    <t>Parto cesárea</t>
  </si>
  <si>
    <t>P00-P96</t>
  </si>
  <si>
    <t>Q00-Q99</t>
  </si>
  <si>
    <t>S00-T98</t>
  </si>
  <si>
    <t>S02-T12</t>
  </si>
  <si>
    <t>Fracturas</t>
  </si>
  <si>
    <t>E00-E07</t>
  </si>
  <si>
    <t>Enfermedades de la glándula tiroides</t>
  </si>
  <si>
    <t>F00-F52, F54-F99</t>
  </si>
  <si>
    <t>Trastornos mentales</t>
  </si>
  <si>
    <t>G35</t>
  </si>
  <si>
    <t>Esclerosis Múltiple</t>
  </si>
  <si>
    <t>H00-H59</t>
  </si>
  <si>
    <t>M00-M99</t>
  </si>
  <si>
    <t>N81</t>
  </si>
  <si>
    <t>Prolapso genital femenino</t>
  </si>
  <si>
    <t>Las demás causas</t>
  </si>
  <si>
    <t>C18</t>
  </si>
  <si>
    <t>C50</t>
  </si>
  <si>
    <t>C53</t>
  </si>
  <si>
    <t>C56</t>
  </si>
  <si>
    <t>C62</t>
  </si>
  <si>
    <t>C91-C95</t>
  </si>
  <si>
    <t>Leucemias</t>
  </si>
  <si>
    <t>E40-E64</t>
  </si>
  <si>
    <t>G40-G41</t>
  </si>
  <si>
    <t>Epilepsia</t>
  </si>
  <si>
    <t>Enfermedades cerebrovasculares</t>
  </si>
  <si>
    <t>K00-K08</t>
  </si>
  <si>
    <t>R00-R99</t>
  </si>
  <si>
    <t>Síntomas, signos y hallazgos anormales y de laboratorio no clasificados en otra parte</t>
  </si>
  <si>
    <t>Z30</t>
  </si>
  <si>
    <t>I00-I51, excepto I46</t>
  </si>
  <si>
    <t>I20-I25</t>
  </si>
  <si>
    <t>Enfermedades isquémicas del corazón</t>
  </si>
  <si>
    <t>P05,P07</t>
  </si>
  <si>
    <t>P22-P28</t>
  </si>
  <si>
    <t>Dificultad respiratoria del recién nacido y otros trastornos respiratorios originados en el periodo perinatal</t>
  </si>
  <si>
    <t>A00-Z99</t>
  </si>
  <si>
    <t>Tasa por</t>
  </si>
  <si>
    <t>Código CIE-10</t>
  </si>
  <si>
    <t>C15</t>
  </si>
  <si>
    <t>C19-C21</t>
  </si>
  <si>
    <t>C23</t>
  </si>
  <si>
    <t>C33-C34</t>
  </si>
  <si>
    <t>C61</t>
  </si>
  <si>
    <t>F20</t>
  </si>
  <si>
    <t>Esquizofrenia</t>
  </si>
  <si>
    <t>F31</t>
  </si>
  <si>
    <t>Trastorno afectivo bipolar</t>
  </si>
  <si>
    <t>H33</t>
  </si>
  <si>
    <t>Desprendimiento de retina</t>
  </si>
  <si>
    <t>S03-T03</t>
  </si>
  <si>
    <t>T20-T32</t>
  </si>
  <si>
    <t>Quemaduras y corrosiones</t>
  </si>
  <si>
    <t>S02-T12*</t>
  </si>
  <si>
    <t>Atención para la anticoncepción</t>
  </si>
  <si>
    <t>Cardiopatías congénitas</t>
  </si>
  <si>
    <t>Q20-Q26</t>
  </si>
  <si>
    <t xml:space="preserve">Desnutrición y otras deficiencias nutricionales </t>
  </si>
  <si>
    <t>I10-I15</t>
  </si>
  <si>
    <t>I05-I09</t>
  </si>
  <si>
    <t>Infarto agudo del miocardio</t>
  </si>
  <si>
    <t>I21</t>
  </si>
  <si>
    <t>Várices de los miembros inferiores</t>
  </si>
  <si>
    <t>I83</t>
  </si>
  <si>
    <t xml:space="preserve">Enfermedad por virus de la inmunodeficiencia humana (VIH) </t>
  </si>
  <si>
    <t>B20-B24</t>
  </si>
  <si>
    <t>Factores que influyen en la salud y contacto con los servicios de salud</t>
  </si>
  <si>
    <t>Z0-Z99</t>
  </si>
  <si>
    <t>Hepatitis viral</t>
  </si>
  <si>
    <t>B15-B19</t>
  </si>
  <si>
    <t>Tuberculosis</t>
  </si>
  <si>
    <t>A15-A19</t>
  </si>
  <si>
    <t>TOTAL</t>
  </si>
  <si>
    <t>GRUPOS DE EDAD</t>
  </si>
  <si>
    <t>*Fracturas</t>
  </si>
  <si>
    <t>**Luxaciones, esguinces y torceduras</t>
  </si>
  <si>
    <t>CAUSAS</t>
  </si>
  <si>
    <t>FEMENINO</t>
  </si>
  <si>
    <t>Leiomioma uterino (Fibromioma)</t>
  </si>
  <si>
    <t>MASCULINO</t>
  </si>
  <si>
    <t>Código</t>
  </si>
  <si>
    <t>Traumatismos, envenenamientos y otras consecuencias de causas externas</t>
  </si>
  <si>
    <t>Síntomas, signos y hallazgos anormales clínicos y de laboratorio</t>
  </si>
  <si>
    <t>Traumatismos, envenenamientos y consecuencias de causas externas</t>
  </si>
  <si>
    <t>Enfermedades de la sangre y de los órganos hematopoyéticos e inmuntario</t>
  </si>
  <si>
    <t>Traumatismos y envenenamientos</t>
  </si>
  <si>
    <t>Enfermedades del sistema osteomuscular</t>
  </si>
  <si>
    <t xml:space="preserve">Causas </t>
  </si>
  <si>
    <t>Causas</t>
  </si>
  <si>
    <t>Prestador Privado</t>
  </si>
  <si>
    <t>Prestador Público</t>
  </si>
  <si>
    <t>Enfermedades de la sangre y de los órganos hematopoyéticos</t>
  </si>
  <si>
    <t>menor 1</t>
  </si>
  <si>
    <t>Otros trastornos de los discos intervertebrales</t>
  </si>
  <si>
    <t>Tumor maligno de la mama</t>
  </si>
  <si>
    <t>Tumor maligno del colon</t>
  </si>
  <si>
    <t>Tumor maligno del cuello uterino</t>
  </si>
  <si>
    <t>Enfermedades del sistema osteomuscular y tejido conjuntivo</t>
  </si>
  <si>
    <t>Tumor maligno de la próstata</t>
  </si>
  <si>
    <t>Tumor maligno de la tráquea, bronquios y pulmón</t>
  </si>
  <si>
    <t>Enfermedades de los dientes y estructuras de sostén</t>
  </si>
  <si>
    <t>Enfermedades reumáticas crónicas del corazón</t>
  </si>
  <si>
    <t>Enfermedades hipertensivas</t>
  </si>
  <si>
    <t>Tumor benigno de la mama</t>
  </si>
  <si>
    <t>Tumor maligno de la vesícula biliar</t>
  </si>
  <si>
    <t>Tumor maligno del estómago</t>
  </si>
  <si>
    <t>Tumor maligno rectosigmoideo, recto y ano</t>
  </si>
  <si>
    <t>Síntomas, signos y hallazgos anormales clínicos y de laboratorio, no clasificados en otra parte</t>
  </si>
  <si>
    <t>Síntomas, signos y hallazgos anormales y de laboratorio, no clasificados en otra parte</t>
  </si>
  <si>
    <t>Malformaciones congénitas, deformaciones y anomalías cromosómicas</t>
  </si>
  <si>
    <t>AÑO 2001</t>
  </si>
  <si>
    <t>VEINTE PRINCIPALES CAUSAS DE MORBILIDAD HOSPITALARIA EN MUJERES, AÑO 2001</t>
  </si>
  <si>
    <t>VEINTE PRINCIPALES CAUSAS DE MORBILIDAD HOSPITALARIA EN HOMBRES, AÑO 2001</t>
  </si>
  <si>
    <t>Enfermedades crónicas de las amígdalas y adenoides</t>
  </si>
  <si>
    <t>Nombre de la Hoja</t>
  </si>
  <si>
    <t>Nombre de los cuadros</t>
  </si>
  <si>
    <t>:</t>
  </si>
  <si>
    <t>Fuente: Superintendencia de Isapres, Archivo Maestro de Egresos Hospitalarios del año 2001 (AMEH-2001)</t>
  </si>
  <si>
    <t>Capítulo de causas de morbilidad, según la Clasificación Internacional de Enfermedades en su versión N° 10 (CIE-10)</t>
  </si>
  <si>
    <t>Otras causas</t>
  </si>
  <si>
    <t>Causas de morbilidad, según códigos de la Clasificación Internacional de Enfermedades en su versión N° 10 (CIE-10)</t>
  </si>
  <si>
    <t xml:space="preserve">Códigos de fracturas * S02,S12,S22,S32,S42,S52,S62,S72,S82,S92, T02,T08,T10 y T12    </t>
  </si>
  <si>
    <t>Códigos de luxaciones, esguinces y torceduras **S03,S13,S23,S33,S43,S53,S63,S73,S83,S93 y T03</t>
  </si>
  <si>
    <t>MORBILIDAD HOSPITALARIA POR CAPITULO DE CAUSAS EN MUJERES SEGUN PRESTADORES, AÑO 2001</t>
  </si>
  <si>
    <t>MORBILIDAD HOSPITALARIA POR CAPITULO DE CAUSAS SEGUN PRESTADORES, AÑO 2001</t>
  </si>
  <si>
    <t>MORBILIDAD HOSPITALARIA POR CAPITULO DE CAUSAS EN HOMBRES SEGUN PRESTADORES, AÑO 2001</t>
  </si>
  <si>
    <t>MORBILIDAD HOSPITALARIA POR CAPITULO DE CAUSAS EN MUJERES SEGUN GRUPOS DE EDAD</t>
  </si>
  <si>
    <t>MORBILIDAD HOSPITALARIA POR CAPITULO DE CAUSAS EN HOMBRES SEGUN GRUPOS DE EDAD</t>
  </si>
  <si>
    <t xml:space="preserve">LISTA AMPLIADA DE MORBILIDAD EN MUJERES SEGUN CAUSAS Y GRUPOS DE EDAD, AÑO 2001 </t>
  </si>
  <si>
    <t xml:space="preserve">LISTA AMPLIADA DE MORBILIDAD EN HOMBRES SEGUN CAUSAS Y GRUPOS DE EDAD, AÑO 2001 </t>
  </si>
  <si>
    <t>morbilidad por prestadores</t>
  </si>
  <si>
    <t>morbilidad mujer por prestadores</t>
  </si>
  <si>
    <t>morbilidad hombre por prestador</t>
  </si>
  <si>
    <t>morbilidad mujer por edad</t>
  </si>
  <si>
    <t>morbilidad hombre por edad</t>
  </si>
  <si>
    <t>20 patologías en mujeres</t>
  </si>
  <si>
    <t>20 patologías en hombres</t>
  </si>
  <si>
    <t>lista mujeres por causas y edad</t>
  </si>
  <si>
    <t>lista hombres por causas y edad</t>
  </si>
  <si>
    <t>Veinte principales causas de morbilidad hospitalaria en mujeres, año 2001</t>
  </si>
  <si>
    <t>Veinte principales causas de morbilidad hospitalaria en hombres, año 2001</t>
  </si>
  <si>
    <t>Volver</t>
  </si>
  <si>
    <t xml:space="preserve">Lista ampliada de morbilidad en mujeres según causas y grupos de edad, año 2001 </t>
  </si>
  <si>
    <t>Lista ampliada de morbilidad en hombres según causas y grupos de edad, año 2001</t>
  </si>
  <si>
    <t>Morbilidad hospitalaria por capítulo de causas según prestadores, año 2001</t>
  </si>
  <si>
    <t>Morbilidad hospitalaria por capítulo de causas en mujeres según prestadores, año 2001</t>
  </si>
  <si>
    <t>Morbilidad hospitalaria por capítulo de causas en hombres según prestadores, año 2001</t>
  </si>
  <si>
    <t>Morbilidad hospitalaria por capítulo de causas en mujeres según grupos de edad, año 2001</t>
  </si>
  <si>
    <t>Morbilidad hospitalaria por capítulo de causas en hombres según grupos de edad, año 2001</t>
  </si>
  <si>
    <t>Indice de Egresos Hospitalarios del Sistema Isapre del año 2001</t>
  </si>
  <si>
    <t>Sin clasificar</t>
  </si>
  <si>
    <t>mujeres</t>
  </si>
  <si>
    <t>hombres</t>
  </si>
  <si>
    <t>Infecciones respiratorias agudas vías aéreas inferiores</t>
  </si>
  <si>
    <t>Infecciones respiratorias agudas vías aéreas superiores</t>
  </si>
  <si>
    <t>Tumor maligno del ovario</t>
  </si>
  <si>
    <t>Tumor maligno del testículo</t>
  </si>
  <si>
    <t>Enfermedades del oído y de la apófisis mastoides</t>
  </si>
  <si>
    <t>Crecimiento fetal lento, desnutrición fetal y trastornos relacionados con la gestación corta y bajo peso al nacer</t>
  </si>
  <si>
    <t>Enfermedades de la sangre y de los órganos hematopoyéticos e inmunitario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</si>
</sst>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.0_-;\-* #,##0.0_-;_-* &quot;-&quot;??_-;_-@_-"/>
    <numFmt numFmtId="171" formatCode="_-* #,##0_-;\-* #,##0_-;_-* &quot;-&quot;??_-;_-@_-"/>
    <numFmt numFmtId="172" formatCode="0.0%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00_-;\-* #,##0.000_-;_-* &quot;-&quot;??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&quot;Ch$&quot;#,##0_);\(&quot;Ch$&quot;#,##0\)"/>
    <numFmt numFmtId="188" formatCode="&quot;Ch$&quot;#,##0_);[Red]\(&quot;Ch$&quot;#,##0\)"/>
    <numFmt numFmtId="189" formatCode="&quot;Ch$&quot;#,##0.00_);\(&quot;Ch$&quot;#,##0.00\)"/>
    <numFmt numFmtId="190" formatCode="&quot;Ch$&quot;#,##0.00_);[Red]\(&quot;Ch$&quot;#,##0.00\)"/>
    <numFmt numFmtId="191" formatCode="_(&quot;Ch$&quot;* #,##0_);_(&quot;Ch$&quot;* \(#,##0\);_(&quot;Ch$&quot;* &quot;-&quot;_);_(@_)"/>
    <numFmt numFmtId="192" formatCode="_(&quot;Ch$&quot;* #,##0.00_);_(&quot;Ch$&quot;* \(#,##0.00\);_(&quot;Ch$&quot;* &quot;-&quot;??_);_(@_)"/>
    <numFmt numFmtId="193" formatCode="&quot;$&quot;#,##0;&quot;$&quot;\-#,##0"/>
    <numFmt numFmtId="194" formatCode="&quot;$&quot;#,##0;[Red]&quot;$&quot;\-#,##0"/>
    <numFmt numFmtId="195" formatCode="&quot;$&quot;#,##0.00;&quot;$&quot;\-#,##0.00"/>
    <numFmt numFmtId="196" formatCode="&quot;$&quot;#,##0.00;[Red]&quot;$&quot;\-#,##0.00"/>
    <numFmt numFmtId="197" formatCode="_ &quot;$&quot;* #,##0_ ;_ &quot;$&quot;* \-#,##0_ ;_ &quot;$&quot;* &quot;-&quot;_ ;_ @_ "/>
    <numFmt numFmtId="198" formatCode="_ * #,##0_ ;_ * \-#,##0_ ;_ * &quot;-&quot;_ ;_ @_ "/>
    <numFmt numFmtId="199" formatCode="_ &quot;$&quot;* #,##0.00_ ;_ &quot;$&quot;* \-#,##0.00_ ;_ &quot;$&quot;* &quot;-&quot;??_ ;_ @_ "/>
    <numFmt numFmtId="200" formatCode="_ * #,##0.00_ ;_ * \-#,##0.00_ ;_ * &quot;-&quot;??_ ;_ @_ "/>
    <numFmt numFmtId="201" formatCode="#,##0\ &quot;Pts&quot;;\-#,##0\ &quot;Pts&quot;"/>
    <numFmt numFmtId="202" formatCode="#,##0\ &quot;Pts&quot;;[Red]\-#,##0\ &quot;Pts&quot;"/>
    <numFmt numFmtId="203" formatCode="#,##0.00\ &quot;Pts&quot;;\-#,##0.00\ &quot;Pts&quot;"/>
    <numFmt numFmtId="204" formatCode="#,##0.00\ &quot;Pts&quot;;[Red]\-#,##0.00\ &quot;Pts&quot;"/>
    <numFmt numFmtId="205" formatCode="_-* #,##0\ &quot;Pts&quot;_-;\-* #,##0\ &quot;Pts&quot;_-;_-* &quot;-&quot;\ &quot;Pts&quot;_-;_-@_-"/>
    <numFmt numFmtId="206" formatCode="_-* #,##0\ _P_t_s_-;\-* #,##0\ _P_t_s_-;_-* &quot;-&quot;\ _P_t_s_-;_-@_-"/>
    <numFmt numFmtId="207" formatCode="_-* #,##0.00\ &quot;Pts&quot;_-;\-* #,##0.00\ &quot;Pts&quot;_-;_-* &quot;-&quot;??\ &quot;Pts&quot;_-;_-@_-"/>
    <numFmt numFmtId="208" formatCode="_-* #,##0.00\ _P_t_s_-;\-* #,##0.00\ _P_t_s_-;_-* &quot;-&quot;??\ _P_t_s_-;_-@_-"/>
    <numFmt numFmtId="209" formatCode="&quot;Peso&quot;#,##0;\-&quot;Peso&quot;#,##0"/>
    <numFmt numFmtId="210" formatCode="&quot;Peso&quot;#,##0;[Red]\-&quot;Peso&quot;#,##0"/>
    <numFmt numFmtId="211" formatCode="&quot;Peso&quot;#,##0.00;\-&quot;Peso&quot;#,##0.00"/>
    <numFmt numFmtId="212" formatCode="&quot;Peso&quot;#,##0.00;[Red]\-&quot;Peso&quot;#,##0.00"/>
    <numFmt numFmtId="213" formatCode="_-&quot;Peso&quot;* #,##0_-;\-&quot;Peso&quot;* #,##0_-;_-&quot;Peso&quot;* &quot;-&quot;_-;_-@_-"/>
    <numFmt numFmtId="214" formatCode="_-&quot;Peso&quot;* #,##0.00_-;\-&quot;Peso&quot;* #,##0.00_-;_-&quot;Peso&quot;* &quot;-&quot;??_-;_-@_-"/>
    <numFmt numFmtId="215" formatCode="General_)"/>
    <numFmt numFmtId="216" formatCode="#,##0.0_);\(#,##0.0\)"/>
    <numFmt numFmtId="217" formatCode="0.0_)"/>
    <numFmt numFmtId="218" formatCode="_ * #,##0.0_ ;_ * \-#,##0.0_ ;_ * &quot;-&quot;??_ ;_ @_ "/>
    <numFmt numFmtId="219" formatCode="_ * #,##0_ ;_ * \-#,##0_ ;_ * &quot;-&quot;??_ ;_ @_ "/>
    <numFmt numFmtId="220" formatCode="#,##0.0"/>
    <numFmt numFmtId="221" formatCode="0_)"/>
    <numFmt numFmtId="222" formatCode="#,##0.0000_);\(#,##0.0000\)"/>
    <numFmt numFmtId="223" formatCode="_ * #,##0.000_ ;_ * \-#,##0.000_ ;_ * &quot;-&quot;??_ ;_ @_ "/>
    <numFmt numFmtId="224" formatCode="_ * #,##0.0000_ ;_ * \-#,##0.0000_ ;_ * &quot;-&quot;??_ ;_ @_ "/>
    <numFmt numFmtId="225" formatCode="_(* #,##0.0000_);_(* \(#,##0.0000\);_(* &quot;-&quot;????_);_(@_)"/>
    <numFmt numFmtId="226" formatCode="#,##0_);\(#,##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.6"/>
      <color indexed="12"/>
      <name val="TIMES"/>
      <family val="0"/>
    </font>
    <font>
      <sz val="12"/>
      <name val="TIMES"/>
      <family val="0"/>
    </font>
    <font>
      <sz val="10"/>
      <name val="Helv"/>
      <family val="0"/>
    </font>
    <font>
      <sz val="8.5"/>
      <name val="Arial"/>
      <family val="2"/>
    </font>
    <font>
      <b/>
      <sz val="10.5"/>
      <color indexed="63"/>
      <name val="Arial"/>
      <family val="2"/>
    </font>
    <font>
      <b/>
      <u val="single"/>
      <sz val="8.5"/>
      <name val="Arial"/>
      <family val="2"/>
    </font>
    <font>
      <b/>
      <sz val="8.5"/>
      <name val="Arial"/>
      <family val="2"/>
    </font>
    <font>
      <u val="single"/>
      <sz val="8.5"/>
      <name val="Arial"/>
      <family val="2"/>
    </font>
    <font>
      <sz val="8.5"/>
      <color indexed="9"/>
      <name val="Arial"/>
      <family val="2"/>
    </font>
    <font>
      <i/>
      <sz val="8.5"/>
      <color indexed="10"/>
      <name val="Arial"/>
      <family val="2"/>
    </font>
    <font>
      <sz val="8.5"/>
      <color indexed="10"/>
      <name val="Arial"/>
      <family val="2"/>
    </font>
    <font>
      <b/>
      <u val="single"/>
      <sz val="10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15" fontId="4" fillId="0" borderId="0">
      <alignment/>
      <protection/>
    </xf>
    <xf numFmtId="37" fontId="5" fillId="0" borderId="0">
      <alignment/>
      <protection/>
    </xf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37" fontId="6" fillId="0" borderId="0" xfId="23" applyFont="1">
      <alignment/>
      <protection/>
    </xf>
    <xf numFmtId="37" fontId="6" fillId="0" borderId="1" xfId="23" applyFont="1" applyBorder="1">
      <alignment/>
      <protection/>
    </xf>
    <xf numFmtId="37" fontId="8" fillId="0" borderId="0" xfId="20" applyFont="1" applyAlignment="1">
      <alignment/>
    </xf>
    <xf numFmtId="37" fontId="9" fillId="0" borderId="0" xfId="23" applyFont="1">
      <alignment/>
      <protection/>
    </xf>
    <xf numFmtId="37" fontId="10" fillId="0" borderId="0" xfId="2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2" borderId="6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3" fontId="9" fillId="2" borderId="7" xfId="0" applyNumberFormat="1" applyFont="1" applyFill="1" applyBorder="1" applyAlignment="1">
      <alignment/>
    </xf>
    <xf numFmtId="9" fontId="9" fillId="2" borderId="7" xfId="0" applyNumberFormat="1" applyFont="1" applyFill="1" applyBorder="1" applyAlignment="1">
      <alignment/>
    </xf>
    <xf numFmtId="9" fontId="9" fillId="2" borderId="8" xfId="0" applyNumberFormat="1" applyFont="1" applyFill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9" fontId="6" fillId="0" borderId="10" xfId="0" applyNumberFormat="1" applyFont="1" applyBorder="1" applyAlignment="1">
      <alignment/>
    </xf>
    <xf numFmtId="9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9" fontId="6" fillId="0" borderId="13" xfId="0" applyNumberFormat="1" applyFont="1" applyBorder="1" applyAlignment="1">
      <alignment/>
    </xf>
    <xf numFmtId="0" fontId="11" fillId="3" borderId="0" xfId="0" applyFont="1" applyFill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3" fontId="6" fillId="0" borderId="15" xfId="0" applyNumberFormat="1" applyFont="1" applyBorder="1" applyAlignment="1">
      <alignment/>
    </xf>
    <xf numFmtId="9" fontId="6" fillId="0" borderId="15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9" fontId="6" fillId="0" borderId="4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9" fontId="6" fillId="0" borderId="16" xfId="0" applyNumberFormat="1" applyFont="1" applyBorder="1" applyAlignment="1">
      <alignment/>
    </xf>
    <xf numFmtId="172" fontId="6" fillId="0" borderId="0" xfId="24" applyNumberFormat="1" applyFont="1" applyAlignment="1">
      <alignment/>
    </xf>
    <xf numFmtId="0" fontId="9" fillId="2" borderId="10" xfId="0" applyFont="1" applyFill="1" applyBorder="1" applyAlignment="1">
      <alignment horizontal="center"/>
    </xf>
    <xf numFmtId="16" fontId="9" fillId="2" borderId="10" xfId="0" applyNumberFormat="1" applyFont="1" applyFill="1" applyBorder="1" applyAlignment="1" quotePrefix="1">
      <alignment horizontal="center"/>
    </xf>
    <xf numFmtId="17" fontId="9" fillId="2" borderId="10" xfId="0" applyNumberFormat="1" applyFont="1" applyFill="1" applyBorder="1" applyAlignment="1" quotePrefix="1">
      <alignment horizontal="center"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7" xfId="0" applyFont="1" applyBorder="1" applyAlignment="1">
      <alignment/>
    </xf>
    <xf numFmtId="172" fontId="6" fillId="0" borderId="18" xfId="24" applyNumberFormat="1" applyFont="1" applyBorder="1" applyAlignment="1">
      <alignment/>
    </xf>
    <xf numFmtId="0" fontId="6" fillId="0" borderId="12" xfId="0" applyFont="1" applyBorder="1" applyAlignment="1">
      <alignment/>
    </xf>
    <xf numFmtId="172" fontId="6" fillId="0" borderId="19" xfId="24" applyNumberFormat="1" applyFont="1" applyBorder="1" applyAlignment="1">
      <alignment/>
    </xf>
    <xf numFmtId="171" fontId="6" fillId="0" borderId="3" xfId="15" applyNumberFormat="1" applyFont="1" applyBorder="1" applyAlignment="1">
      <alignment/>
    </xf>
    <xf numFmtId="171" fontId="6" fillId="0" borderId="4" xfId="15" applyNumberFormat="1" applyFont="1" applyBorder="1" applyAlignment="1">
      <alignment/>
    </xf>
    <xf numFmtId="172" fontId="6" fillId="0" borderId="5" xfId="24" applyNumberFormat="1" applyFont="1" applyBorder="1" applyAlignment="1">
      <alignment/>
    </xf>
    <xf numFmtId="171" fontId="6" fillId="0" borderId="0" xfId="15" applyNumberFormat="1" applyFont="1" applyAlignment="1">
      <alignment/>
    </xf>
    <xf numFmtId="171" fontId="9" fillId="2" borderId="6" xfId="15" applyNumberFormat="1" applyFont="1" applyFill="1" applyBorder="1" applyAlignment="1">
      <alignment/>
    </xf>
    <xf numFmtId="171" fontId="6" fillId="2" borderId="7" xfId="15" applyNumberFormat="1" applyFont="1" applyFill="1" applyBorder="1" applyAlignment="1">
      <alignment/>
    </xf>
    <xf numFmtId="171" fontId="9" fillId="2" borderId="7" xfId="15" applyNumberFormat="1" applyFont="1" applyFill="1" applyBorder="1" applyAlignment="1">
      <alignment/>
    </xf>
    <xf numFmtId="172" fontId="9" fillId="2" borderId="8" xfId="24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17" fontId="6" fillId="0" borderId="15" xfId="0" applyNumberFormat="1" applyFont="1" applyBorder="1" applyAlignment="1" quotePrefix="1">
      <alignment horizontal="center"/>
    </xf>
    <xf numFmtId="3" fontId="6" fillId="0" borderId="17" xfId="0" applyNumberFormat="1" applyFont="1" applyBorder="1" applyAlignment="1">
      <alignment/>
    </xf>
    <xf numFmtId="0" fontId="6" fillId="2" borderId="7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71" fontId="6" fillId="0" borderId="0" xfId="15" applyNumberFormat="1" applyFont="1" applyBorder="1" applyAlignment="1">
      <alignment/>
    </xf>
    <xf numFmtId="0" fontId="6" fillId="0" borderId="9" xfId="0" applyFont="1" applyBorder="1" applyAlignment="1">
      <alignment/>
    </xf>
    <xf numFmtId="171" fontId="6" fillId="0" borderId="10" xfId="0" applyNumberFormat="1" applyFont="1" applyBorder="1" applyAlignment="1">
      <alignment/>
    </xf>
    <xf numFmtId="172" fontId="6" fillId="0" borderId="11" xfId="24" applyNumberFormat="1" applyFont="1" applyBorder="1" applyAlignment="1">
      <alignment/>
    </xf>
    <xf numFmtId="171" fontId="6" fillId="0" borderId="13" xfId="0" applyNumberFormat="1" applyFont="1" applyBorder="1" applyAlignment="1">
      <alignment/>
    </xf>
    <xf numFmtId="0" fontId="6" fillId="0" borderId="3" xfId="0" applyFont="1" applyBorder="1" applyAlignment="1">
      <alignment/>
    </xf>
    <xf numFmtId="171" fontId="6" fillId="0" borderId="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71" fontId="6" fillId="0" borderId="0" xfId="0" applyNumberFormat="1" applyFont="1" applyBorder="1" applyAlignment="1">
      <alignment/>
    </xf>
    <xf numFmtId="172" fontId="6" fillId="0" borderId="0" xfId="24" applyNumberFormat="1" applyFont="1" applyBorder="1" applyAlignment="1">
      <alignment/>
    </xf>
    <xf numFmtId="9" fontId="6" fillId="0" borderId="0" xfId="0" applyNumberFormat="1" applyFont="1" applyBorder="1" applyAlignment="1">
      <alignment/>
    </xf>
    <xf numFmtId="0" fontId="9" fillId="2" borderId="13" xfId="0" applyFont="1" applyFill="1" applyBorder="1" applyAlignment="1">
      <alignment/>
    </xf>
    <xf numFmtId="3" fontId="9" fillId="2" borderId="13" xfId="0" applyNumberFormat="1" applyFont="1" applyFill="1" applyBorder="1" applyAlignment="1">
      <alignment/>
    </xf>
    <xf numFmtId="172" fontId="6" fillId="0" borderId="0" xfId="0" applyNumberFormat="1" applyFont="1" applyAlignment="1">
      <alignment/>
    </xf>
    <xf numFmtId="171" fontId="6" fillId="0" borderId="13" xfId="15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0" fontId="9" fillId="0" borderId="20" xfId="0" applyFont="1" applyBorder="1" applyAlignment="1">
      <alignment horizontal="center"/>
    </xf>
    <xf numFmtId="9" fontId="6" fillId="2" borderId="7" xfId="0" applyNumberFormat="1" applyFont="1" applyFill="1" applyBorder="1" applyAlignment="1">
      <alignment/>
    </xf>
    <xf numFmtId="9" fontId="6" fillId="2" borderId="8" xfId="0" applyNumberFormat="1" applyFont="1" applyFill="1" applyBorder="1" applyAlignment="1">
      <alignment/>
    </xf>
    <xf numFmtId="9" fontId="6" fillId="0" borderId="19" xfId="0" applyNumberFormat="1" applyFont="1" applyBorder="1" applyAlignment="1">
      <alignment/>
    </xf>
    <xf numFmtId="9" fontId="6" fillId="0" borderId="5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9" fontId="6" fillId="3" borderId="10" xfId="0" applyNumberFormat="1" applyFont="1" applyFill="1" applyBorder="1" applyAlignment="1">
      <alignment/>
    </xf>
    <xf numFmtId="9" fontId="6" fillId="3" borderId="13" xfId="0" applyNumberFormat="1" applyFont="1" applyFill="1" applyBorder="1" applyAlignment="1">
      <alignment/>
    </xf>
    <xf numFmtId="9" fontId="6" fillId="3" borderId="4" xfId="0" applyNumberFormat="1" applyFont="1" applyFill="1" applyBorder="1" applyAlignment="1">
      <alignment/>
    </xf>
    <xf numFmtId="9" fontId="6" fillId="0" borderId="0" xfId="24" applyFont="1" applyBorder="1" applyAlignment="1">
      <alignment horizontal="right"/>
    </xf>
    <xf numFmtId="9" fontId="9" fillId="0" borderId="15" xfId="24" applyFont="1" applyBorder="1" applyAlignment="1">
      <alignment horizontal="center"/>
    </xf>
    <xf numFmtId="0" fontId="9" fillId="2" borderId="23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9" fontId="9" fillId="2" borderId="8" xfId="24" applyFont="1" applyFill="1" applyBorder="1" applyAlignment="1">
      <alignment/>
    </xf>
    <xf numFmtId="9" fontId="6" fillId="0" borderId="11" xfId="24" applyFont="1" applyBorder="1" applyAlignment="1">
      <alignment/>
    </xf>
    <xf numFmtId="9" fontId="6" fillId="0" borderId="24" xfId="0" applyNumberFormat="1" applyFont="1" applyBorder="1" applyAlignment="1">
      <alignment/>
    </xf>
    <xf numFmtId="9" fontId="6" fillId="0" borderId="16" xfId="24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2" borderId="12" xfId="0" applyFont="1" applyFill="1" applyBorder="1" applyAlignment="1">
      <alignment/>
    </xf>
    <xf numFmtId="172" fontId="9" fillId="2" borderId="19" xfId="24" applyNumberFormat="1" applyFont="1" applyFill="1" applyBorder="1" applyAlignment="1">
      <alignment/>
    </xf>
    <xf numFmtId="0" fontId="9" fillId="0" borderId="2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25" xfId="0" applyFont="1" applyBorder="1" applyAlignment="1">
      <alignment horizontal="center"/>
    </xf>
    <xf numFmtId="171" fontId="6" fillId="0" borderId="1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13" fillId="0" borderId="2" xfId="0" applyFont="1" applyBorder="1" applyAlignment="1">
      <alignment/>
    </xf>
    <xf numFmtId="171" fontId="9" fillId="3" borderId="0" xfId="15" applyNumberFormat="1" applyFont="1" applyFill="1" applyBorder="1" applyAlignment="1">
      <alignment/>
    </xf>
    <xf numFmtId="172" fontId="9" fillId="3" borderId="0" xfId="24" applyNumberFormat="1" applyFont="1" applyFill="1" applyBorder="1" applyAlignment="1">
      <alignment/>
    </xf>
    <xf numFmtId="0" fontId="13" fillId="0" borderId="13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2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171" fontId="9" fillId="0" borderId="10" xfId="15" applyNumberFormat="1" applyFont="1" applyBorder="1" applyAlignment="1">
      <alignment horizontal="center"/>
    </xf>
    <xf numFmtId="171" fontId="9" fillId="0" borderId="11" xfId="15" applyNumberFormat="1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9" fillId="0" borderId="32" xfId="0" applyFont="1" applyBorder="1" applyAlignment="1">
      <alignment/>
    </xf>
    <xf numFmtId="0" fontId="6" fillId="0" borderId="33" xfId="0" applyFont="1" applyBorder="1" applyAlignment="1">
      <alignment/>
    </xf>
    <xf numFmtId="3" fontId="9" fillId="0" borderId="32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/>
    </xf>
    <xf numFmtId="171" fontId="9" fillId="2" borderId="10" xfId="0" applyNumberFormat="1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9" fillId="0" borderId="37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9" fillId="0" borderId="39" xfId="0" applyFont="1" applyBorder="1" applyAlignment="1">
      <alignment horizontal="center"/>
    </xf>
    <xf numFmtId="0" fontId="6" fillId="2" borderId="9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3" fontId="9" fillId="2" borderId="10" xfId="0" applyNumberFormat="1" applyFont="1" applyFill="1" applyBorder="1" applyAlignment="1">
      <alignment/>
    </xf>
    <xf numFmtId="172" fontId="9" fillId="2" borderId="11" xfId="24" applyNumberFormat="1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9" fillId="2" borderId="6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215" fontId="7" fillId="0" borderId="0" xfId="22" applyFont="1" applyAlignment="1">
      <alignment horizontal="center"/>
      <protection/>
    </xf>
    <xf numFmtId="0" fontId="14" fillId="0" borderId="0" xfId="2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6" fontId="9" fillId="0" borderId="17" xfId="0" applyNumberFormat="1" applyFont="1" applyBorder="1" applyAlignment="1" quotePrefix="1">
      <alignment horizontal="center"/>
    </xf>
    <xf numFmtId="17" fontId="9" fillId="0" borderId="17" xfId="0" applyNumberFormat="1" applyFont="1" applyBorder="1" applyAlignment="1" quotePrefix="1">
      <alignment horizontal="center"/>
    </xf>
    <xf numFmtId="0" fontId="9" fillId="0" borderId="9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9" fontId="9" fillId="0" borderId="41" xfId="24" applyFont="1" applyBorder="1" applyAlignment="1">
      <alignment horizontal="center"/>
    </xf>
    <xf numFmtId="9" fontId="9" fillId="0" borderId="38" xfId="24" applyFont="1" applyBorder="1" applyAlignment="1">
      <alignment horizontal="center"/>
    </xf>
    <xf numFmtId="9" fontId="9" fillId="0" borderId="17" xfId="24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43" fontId="9" fillId="0" borderId="14" xfId="15" applyFont="1" applyBorder="1" applyAlignment="1">
      <alignment horizontal="center"/>
    </xf>
    <xf numFmtId="43" fontId="9" fillId="0" borderId="22" xfId="15" applyFont="1" applyBorder="1" applyAlignment="1">
      <alignment horizontal="center"/>
    </xf>
    <xf numFmtId="172" fontId="9" fillId="2" borderId="38" xfId="24" applyNumberFormat="1" applyFont="1" applyFill="1" applyBorder="1" applyAlignment="1">
      <alignment horizontal="center" vertical="center"/>
    </xf>
    <xf numFmtId="172" fontId="9" fillId="2" borderId="35" xfId="24" applyNumberFormat="1" applyFont="1" applyFill="1" applyBorder="1" applyAlignment="1">
      <alignment horizontal="center" vertical="center"/>
    </xf>
    <xf numFmtId="172" fontId="9" fillId="2" borderId="39" xfId="24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22" xfId="0" applyFont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ipervínculo_Cartera 2002" xfId="20"/>
    <cellStyle name="Hyperlink" xfId="21"/>
    <cellStyle name="Normal_Cartera 2002" xfId="22"/>
    <cellStyle name="Normal_Cartera dic 2000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8.421875" style="4" bestFit="1" customWidth="1"/>
    <col min="3" max="3" width="1.421875" style="1" bestFit="1" customWidth="1"/>
    <col min="4" max="4" width="65.57421875" style="1" bestFit="1" customWidth="1"/>
    <col min="5" max="16384" width="11.421875" style="1" customWidth="1"/>
  </cols>
  <sheetData>
    <row r="1" spans="2:4" ht="13.5">
      <c r="B1" s="156" t="s">
        <v>252</v>
      </c>
      <c r="C1" s="156"/>
      <c r="D1" s="156"/>
    </row>
    <row r="3" spans="2:4" ht="11.25">
      <c r="B3" s="2" t="s">
        <v>217</v>
      </c>
      <c r="C3" s="2"/>
      <c r="D3" s="2" t="s">
        <v>218</v>
      </c>
    </row>
    <row r="5" spans="2:4" ht="11.25">
      <c r="B5" s="3" t="s">
        <v>233</v>
      </c>
      <c r="C5" s="4" t="s">
        <v>219</v>
      </c>
      <c r="D5" s="5" t="s">
        <v>247</v>
      </c>
    </row>
    <row r="6" spans="2:4" ht="11.25">
      <c r="B6" s="3"/>
      <c r="C6" s="4"/>
      <c r="D6" s="5"/>
    </row>
    <row r="7" spans="2:4" ht="11.25">
      <c r="B7" s="3" t="s">
        <v>234</v>
      </c>
      <c r="C7" s="4" t="s">
        <v>219</v>
      </c>
      <c r="D7" s="5" t="s">
        <v>248</v>
      </c>
    </row>
    <row r="8" spans="2:4" ht="11.25">
      <c r="B8" s="3"/>
      <c r="C8" s="4"/>
      <c r="D8" s="5"/>
    </row>
    <row r="9" spans="2:4" ht="11.25">
      <c r="B9" s="3" t="s">
        <v>235</v>
      </c>
      <c r="C9" s="4" t="s">
        <v>219</v>
      </c>
      <c r="D9" s="5" t="s">
        <v>249</v>
      </c>
    </row>
    <row r="10" spans="2:4" ht="11.25">
      <c r="B10" s="3"/>
      <c r="C10" s="4"/>
      <c r="D10" s="5"/>
    </row>
    <row r="11" spans="2:4" ht="11.25">
      <c r="B11" s="3" t="s">
        <v>236</v>
      </c>
      <c r="C11" s="4" t="s">
        <v>219</v>
      </c>
      <c r="D11" s="5" t="s">
        <v>250</v>
      </c>
    </row>
    <row r="12" spans="2:4" ht="11.25">
      <c r="B12" s="3"/>
      <c r="C12" s="4"/>
      <c r="D12" s="5"/>
    </row>
    <row r="13" spans="2:4" ht="11.25">
      <c r="B13" s="3" t="s">
        <v>237</v>
      </c>
      <c r="C13" s="4" t="s">
        <v>219</v>
      </c>
      <c r="D13" s="5" t="s">
        <v>251</v>
      </c>
    </row>
    <row r="14" spans="2:4" ht="11.25">
      <c r="B14" s="3"/>
      <c r="C14" s="4"/>
      <c r="D14" s="5"/>
    </row>
    <row r="15" spans="2:4" ht="11.25">
      <c r="B15" s="3" t="s">
        <v>238</v>
      </c>
      <c r="C15" s="4" t="s">
        <v>219</v>
      </c>
      <c r="D15" s="5" t="s">
        <v>242</v>
      </c>
    </row>
    <row r="16" spans="2:4" ht="11.25">
      <c r="B16" s="3"/>
      <c r="C16" s="4"/>
      <c r="D16" s="5"/>
    </row>
    <row r="17" spans="2:4" ht="11.25">
      <c r="B17" s="3" t="s">
        <v>239</v>
      </c>
      <c r="C17" s="4" t="s">
        <v>219</v>
      </c>
      <c r="D17" s="5" t="s">
        <v>243</v>
      </c>
    </row>
    <row r="18" spans="2:4" ht="11.25">
      <c r="B18" s="3"/>
      <c r="C18" s="4"/>
      <c r="D18" s="5"/>
    </row>
    <row r="19" spans="2:4" ht="11.25">
      <c r="B19" s="3" t="s">
        <v>240</v>
      </c>
      <c r="C19" s="4" t="s">
        <v>219</v>
      </c>
      <c r="D19" s="5" t="s">
        <v>245</v>
      </c>
    </row>
    <row r="20" spans="2:4" ht="11.25">
      <c r="B20" s="3"/>
      <c r="C20" s="4"/>
      <c r="D20" s="5"/>
    </row>
    <row r="21" spans="2:4" ht="11.25">
      <c r="B21" s="3" t="s">
        <v>241</v>
      </c>
      <c r="C21" s="4" t="s">
        <v>219</v>
      </c>
      <c r="D21" s="5" t="s">
        <v>246</v>
      </c>
    </row>
  </sheetData>
  <mergeCells count="1">
    <mergeCell ref="B1:D1"/>
  </mergeCells>
  <hyperlinks>
    <hyperlink ref="D5" location="'morbilidad por prestadores'!A1" display="Morbilidad hospitalaria por capitulo de causas segun prestadores, año 2001"/>
    <hyperlink ref="D7" location="'morbilidad mujer por prestador'!A1" display="Morbilidad hospitalaria por capitulo de causas en mujeres segun prestadores, año 2001"/>
    <hyperlink ref="D9" location="'morbilidad hombre por prestador'!A1" display="Morbilidad hospitalaria por capitulo de causas en hombres segun prestadores, año 2001"/>
    <hyperlink ref="B5" location="'morbilidad por prestadores'!A1" display="morbilidad por prestadores"/>
    <hyperlink ref="B7" location="'morbilidad mujer por prestador'!A1" display="morbilidad mujer por prestadores"/>
    <hyperlink ref="B9" location="'morbilidad hombre por prestador'!A1" display="morbilidad hombre por prestador"/>
    <hyperlink ref="B11" location="'morbilidad mujer por edad'!A1" display="morbilidad mujer por edad"/>
    <hyperlink ref="D11" location="'morbilidad mujer por edad'!A1" display="Morbilidad hospitalaria por capitulo de causas en mujeres segun grupos de edad"/>
    <hyperlink ref="B13" location="'morbilidad hombre por edad'!A1" display="morbilidad hombre por edad"/>
    <hyperlink ref="D13" location="'morbilidad hombre por edad'!A1" display="Morbilidad hospitalaria por capitulo de causas en hombres segun grupos de edad"/>
    <hyperlink ref="B15" location="'20 patologías en mujeres'!A1" display="20 patologías en mujeres"/>
    <hyperlink ref="D15" location="'20 patologías en mujeres'!A1" display="Veinte principales causas de morbilidad hospitalaria en mujeres, año 2001"/>
    <hyperlink ref="B17" location="'20 patologías en hombres'!A1" display="20 patologías en hombres"/>
    <hyperlink ref="D17" location="'20 patologías en hombres'!A1" display="Veinte principales causas de morbilidad hospitalaria en hombres, año 2001"/>
    <hyperlink ref="B19" location="'lista mujeres por causas y edad'!A1" display="lista mujeres por causas y edad"/>
    <hyperlink ref="D19" location="'lista mujeres por causas y edad'!A1" display="Lista ampliada de morbilidad en mujeres segun causas y grupos de edad, año 2001 "/>
    <hyperlink ref="B21" location="'lista hombres por causas y edad'!A1" display="lista hombres por causas y edad"/>
    <hyperlink ref="D21" location="'lista hombres por causas y edad'!A1" display="Lista ampliada de morbilidad en hombres segun causas y grupos de edad, año 2001"/>
  </hyperlinks>
  <printOptions/>
  <pageMargins left="0.75" right="0.75" top="1" bottom="1" header="0" footer="0"/>
  <pageSetup horizontalDpi="600" verticalDpi="600" orientation="portrait" paperSize="12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zoomScale="75" zoomScaleNormal="75" workbookViewId="0" topLeftCell="A1">
      <selection activeCell="A2" sqref="A2:J2"/>
    </sheetView>
  </sheetViews>
  <sheetFormatPr defaultColWidth="9.140625" defaultRowHeight="12.75"/>
  <cols>
    <col min="1" max="1" width="73.421875" style="6" bestFit="1" customWidth="1"/>
    <col min="2" max="2" width="8.57421875" style="6" customWidth="1"/>
    <col min="3" max="3" width="9.140625" style="6" bestFit="1" customWidth="1"/>
    <col min="4" max="4" width="8.28125" style="6" bestFit="1" customWidth="1"/>
    <col min="5" max="5" width="9.140625" style="6" bestFit="1" customWidth="1"/>
    <col min="6" max="7" width="9.421875" style="6" bestFit="1" customWidth="1"/>
    <col min="8" max="8" width="8.7109375" style="6" bestFit="1" customWidth="1"/>
    <col min="9" max="9" width="10.28125" style="6" bestFit="1" customWidth="1"/>
    <col min="10" max="10" width="8.00390625" style="36" bestFit="1" customWidth="1"/>
    <col min="11" max="16384" width="11.421875" style="6" customWidth="1"/>
  </cols>
  <sheetData>
    <row r="1" spans="1:10" ht="12.75">
      <c r="A1" s="157" t="s">
        <v>244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3.5">
      <c r="A2" s="167" t="s">
        <v>232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11.25">
      <c r="A3" s="63"/>
      <c r="B3" s="63"/>
      <c r="C3" s="63"/>
      <c r="D3" s="63"/>
      <c r="E3" s="63"/>
      <c r="F3" s="63"/>
      <c r="G3" s="63"/>
      <c r="H3" s="63"/>
      <c r="I3" s="63"/>
      <c r="J3" s="63"/>
    </row>
    <row r="4" ht="12" thickBot="1"/>
    <row r="5" spans="1:10" ht="13.5" customHeight="1" thickBot="1">
      <c r="A5" s="105" t="s">
        <v>182</v>
      </c>
      <c r="B5" s="106"/>
      <c r="C5" s="177" t="s">
        <v>176</v>
      </c>
      <c r="D5" s="178"/>
      <c r="E5" s="178"/>
      <c r="F5" s="178"/>
      <c r="G5" s="178"/>
      <c r="H5" s="178"/>
      <c r="I5" s="179"/>
      <c r="J5" s="182" t="s">
        <v>40</v>
      </c>
    </row>
    <row r="6" spans="1:10" ht="12.75" customHeight="1">
      <c r="A6" s="185" t="s">
        <v>179</v>
      </c>
      <c r="B6" s="40" t="s">
        <v>183</v>
      </c>
      <c r="C6" s="37" t="s">
        <v>195</v>
      </c>
      <c r="D6" s="38" t="s">
        <v>47</v>
      </c>
      <c r="E6" s="39" t="s">
        <v>48</v>
      </c>
      <c r="F6" s="37" t="s">
        <v>44</v>
      </c>
      <c r="G6" s="37" t="s">
        <v>45</v>
      </c>
      <c r="H6" s="37" t="s">
        <v>46</v>
      </c>
      <c r="I6" s="37" t="s">
        <v>1</v>
      </c>
      <c r="J6" s="183"/>
    </row>
    <row r="7" spans="1:10" ht="12" thickBot="1">
      <c r="A7" s="186"/>
      <c r="B7" s="42" t="s">
        <v>41</v>
      </c>
      <c r="C7" s="28"/>
      <c r="D7" s="28"/>
      <c r="E7" s="28"/>
      <c r="F7" s="28"/>
      <c r="G7" s="28"/>
      <c r="H7" s="28"/>
      <c r="I7" s="28"/>
      <c r="J7" s="184"/>
    </row>
    <row r="8" spans="1:10" ht="11.25">
      <c r="A8" s="43" t="s">
        <v>157</v>
      </c>
      <c r="B8" s="44" t="s">
        <v>132</v>
      </c>
      <c r="C8" s="44"/>
      <c r="D8" s="44"/>
      <c r="E8" s="44"/>
      <c r="F8" s="44">
        <v>4</v>
      </c>
      <c r="G8" s="44">
        <v>3</v>
      </c>
      <c r="H8" s="44"/>
      <c r="I8" s="44">
        <v>7</v>
      </c>
      <c r="J8" s="45">
        <f aca="true" t="shared" si="0" ref="J8:J60">+I8/$I$62</f>
        <v>6.745297563983966E-05</v>
      </c>
    </row>
    <row r="9" spans="1:10" ht="11.25">
      <c r="A9" s="46" t="s">
        <v>70</v>
      </c>
      <c r="B9" s="23" t="s">
        <v>69</v>
      </c>
      <c r="C9" s="23">
        <v>120</v>
      </c>
      <c r="D9" s="23">
        <v>382</v>
      </c>
      <c r="E9" s="23">
        <v>228</v>
      </c>
      <c r="F9" s="23">
        <v>115</v>
      </c>
      <c r="G9" s="23">
        <v>122</v>
      </c>
      <c r="H9" s="23">
        <v>117</v>
      </c>
      <c r="I9" s="24">
        <v>1084</v>
      </c>
      <c r="J9" s="47">
        <f t="shared" si="0"/>
        <v>0.010445575084798027</v>
      </c>
    </row>
    <row r="10" spans="1:10" ht="11.25">
      <c r="A10" s="46" t="s">
        <v>158</v>
      </c>
      <c r="B10" s="23" t="s">
        <v>159</v>
      </c>
      <c r="C10" s="23">
        <v>20</v>
      </c>
      <c r="D10" s="23">
        <v>54</v>
      </c>
      <c r="E10" s="23">
        <v>14</v>
      </c>
      <c r="F10" s="23">
        <v>15</v>
      </c>
      <c r="G10" s="23">
        <v>30</v>
      </c>
      <c r="H10" s="23">
        <v>31</v>
      </c>
      <c r="I10" s="24">
        <v>164</v>
      </c>
      <c r="J10" s="47">
        <f t="shared" si="0"/>
        <v>0.001580326857847672</v>
      </c>
    </row>
    <row r="11" spans="1:10" ht="11.25">
      <c r="A11" s="46" t="s">
        <v>61</v>
      </c>
      <c r="B11" s="23" t="s">
        <v>60</v>
      </c>
      <c r="C11" s="23"/>
      <c r="D11" s="23">
        <v>6</v>
      </c>
      <c r="E11" s="23">
        <v>7</v>
      </c>
      <c r="F11" s="23">
        <v>65</v>
      </c>
      <c r="G11" s="23">
        <v>299</v>
      </c>
      <c r="H11" s="23">
        <v>425</v>
      </c>
      <c r="I11" s="23">
        <v>802</v>
      </c>
      <c r="J11" s="47">
        <f t="shared" si="0"/>
        <v>0.007728183780450201</v>
      </c>
    </row>
    <row r="12" spans="1:10" ht="11.25">
      <c r="A12" s="46" t="s">
        <v>80</v>
      </c>
      <c r="B12" s="23" t="s">
        <v>79</v>
      </c>
      <c r="C12" s="23"/>
      <c r="D12" s="23">
        <v>7</v>
      </c>
      <c r="E12" s="23">
        <v>18</v>
      </c>
      <c r="F12" s="23">
        <v>895</v>
      </c>
      <c r="G12" s="24">
        <v>1077</v>
      </c>
      <c r="H12" s="23">
        <v>209</v>
      </c>
      <c r="I12" s="24">
        <v>2206</v>
      </c>
      <c r="J12" s="47">
        <f t="shared" si="0"/>
        <v>0.02125732346592661</v>
      </c>
    </row>
    <row r="13" spans="1:10" ht="11.25">
      <c r="A13" s="46" t="s">
        <v>160</v>
      </c>
      <c r="B13" s="23" t="s">
        <v>125</v>
      </c>
      <c r="C13" s="23">
        <v>2</v>
      </c>
      <c r="D13" s="23">
        <v>28</v>
      </c>
      <c r="E13" s="23">
        <v>32</v>
      </c>
      <c r="F13" s="23">
        <v>43</v>
      </c>
      <c r="G13" s="23">
        <v>29</v>
      </c>
      <c r="H13" s="23">
        <v>11</v>
      </c>
      <c r="I13" s="23">
        <v>145</v>
      </c>
      <c r="J13" s="47">
        <f t="shared" si="0"/>
        <v>0.0013972402096823929</v>
      </c>
    </row>
    <row r="14" spans="1:10" ht="11.25">
      <c r="A14" s="46" t="s">
        <v>152</v>
      </c>
      <c r="B14" s="23" t="s">
        <v>151</v>
      </c>
      <c r="C14" s="23"/>
      <c r="D14" s="23">
        <v>2</v>
      </c>
      <c r="E14" s="23">
        <v>3</v>
      </c>
      <c r="F14" s="23">
        <v>64</v>
      </c>
      <c r="G14" s="24">
        <v>113</v>
      </c>
      <c r="H14" s="23">
        <v>30</v>
      </c>
      <c r="I14" s="24">
        <v>212</v>
      </c>
      <c r="J14" s="47">
        <f t="shared" si="0"/>
        <v>0.0020428615479494297</v>
      </c>
    </row>
    <row r="15" spans="1:10" ht="11.25">
      <c r="A15" s="46" t="s">
        <v>57</v>
      </c>
      <c r="B15" s="23" t="s">
        <v>56</v>
      </c>
      <c r="C15" s="23">
        <v>1</v>
      </c>
      <c r="D15" s="23">
        <v>22</v>
      </c>
      <c r="E15" s="23">
        <v>33</v>
      </c>
      <c r="F15" s="23">
        <v>93</v>
      </c>
      <c r="G15" s="23">
        <v>297</v>
      </c>
      <c r="H15" s="23">
        <v>167</v>
      </c>
      <c r="I15" s="23">
        <v>613</v>
      </c>
      <c r="J15" s="47">
        <f t="shared" si="0"/>
        <v>0.00590695343817453</v>
      </c>
    </row>
    <row r="16" spans="1:10" ht="11.25">
      <c r="A16" s="46" t="s">
        <v>203</v>
      </c>
      <c r="B16" s="23" t="s">
        <v>129</v>
      </c>
      <c r="C16" s="23"/>
      <c r="D16" s="23">
        <v>10</v>
      </c>
      <c r="E16" s="23">
        <v>23</v>
      </c>
      <c r="F16" s="23">
        <v>42</v>
      </c>
      <c r="G16" s="23">
        <v>13</v>
      </c>
      <c r="H16" s="23">
        <v>4</v>
      </c>
      <c r="I16" s="23">
        <v>92</v>
      </c>
      <c r="J16" s="47">
        <f t="shared" si="0"/>
        <v>0.0008865248226950354</v>
      </c>
    </row>
    <row r="17" spans="1:10" ht="11.25">
      <c r="A17" s="46" t="s">
        <v>205</v>
      </c>
      <c r="B17" s="23" t="s">
        <v>161</v>
      </c>
      <c r="C17" s="23"/>
      <c r="D17" s="23"/>
      <c r="E17" s="23">
        <v>5</v>
      </c>
      <c r="F17" s="23">
        <v>51</v>
      </c>
      <c r="G17" s="23">
        <v>227</v>
      </c>
      <c r="H17" s="23">
        <v>87</v>
      </c>
      <c r="I17" s="23">
        <v>370</v>
      </c>
      <c r="J17" s="47">
        <f t="shared" si="0"/>
        <v>0.003565371569534382</v>
      </c>
    </row>
    <row r="18" spans="1:10" ht="11.25">
      <c r="A18" s="46" t="s">
        <v>204</v>
      </c>
      <c r="B18" s="23" t="s">
        <v>162</v>
      </c>
      <c r="C18" s="23"/>
      <c r="D18" s="23">
        <v>5</v>
      </c>
      <c r="E18" s="23">
        <v>5</v>
      </c>
      <c r="F18" s="23">
        <v>19</v>
      </c>
      <c r="G18" s="23">
        <v>30</v>
      </c>
      <c r="H18" s="23">
        <v>20</v>
      </c>
      <c r="I18" s="23">
        <v>79</v>
      </c>
      <c r="J18" s="47">
        <f t="shared" si="0"/>
        <v>0.0007612550107924761</v>
      </c>
    </row>
    <row r="19" spans="1:10" ht="11.25">
      <c r="A19" s="46" t="s">
        <v>216</v>
      </c>
      <c r="B19" s="23" t="s">
        <v>68</v>
      </c>
      <c r="C19" s="23">
        <v>13</v>
      </c>
      <c r="D19" s="24">
        <v>1138</v>
      </c>
      <c r="E19" s="24">
        <v>1879</v>
      </c>
      <c r="F19" s="23">
        <v>269</v>
      </c>
      <c r="G19" s="23">
        <v>22</v>
      </c>
      <c r="H19" s="23">
        <v>3</v>
      </c>
      <c r="I19" s="24">
        <v>3324</v>
      </c>
      <c r="J19" s="47">
        <f t="shared" si="0"/>
        <v>0.032030527289546716</v>
      </c>
    </row>
    <row r="20" spans="1:10" ht="11.25">
      <c r="A20" s="46" t="s">
        <v>167</v>
      </c>
      <c r="B20" s="23" t="s">
        <v>168</v>
      </c>
      <c r="C20" s="23">
        <v>1</v>
      </c>
      <c r="D20" s="23">
        <v>7</v>
      </c>
      <c r="E20" s="23">
        <v>3</v>
      </c>
      <c r="F20" s="23">
        <v>44</v>
      </c>
      <c r="G20" s="23">
        <v>11</v>
      </c>
      <c r="H20" s="23"/>
      <c r="I20" s="23">
        <v>66</v>
      </c>
      <c r="J20" s="47">
        <f t="shared" si="0"/>
        <v>0.0006359851988899167</v>
      </c>
    </row>
    <row r="21" spans="1:10" ht="11.25">
      <c r="A21" s="46" t="s">
        <v>128</v>
      </c>
      <c r="B21" s="23" t="s">
        <v>63</v>
      </c>
      <c r="C21" s="23">
        <v>5</v>
      </c>
      <c r="D21" s="23">
        <v>13</v>
      </c>
      <c r="E21" s="23">
        <v>12</v>
      </c>
      <c r="F21" s="23">
        <v>94</v>
      </c>
      <c r="G21" s="23">
        <v>257</v>
      </c>
      <c r="H21" s="23">
        <v>339</v>
      </c>
      <c r="I21" s="23">
        <v>720</v>
      </c>
      <c r="J21" s="47">
        <f t="shared" si="0"/>
        <v>0.006938020351526364</v>
      </c>
    </row>
    <row r="22" spans="1:10" ht="11.25">
      <c r="A22" s="46" t="s">
        <v>108</v>
      </c>
      <c r="B22" s="23" t="s">
        <v>107</v>
      </c>
      <c r="C22" s="23"/>
      <c r="D22" s="24">
        <v>5</v>
      </c>
      <c r="E22" s="24">
        <v>9</v>
      </c>
      <c r="F22" s="23">
        <v>46</v>
      </c>
      <c r="G22" s="23">
        <v>29</v>
      </c>
      <c r="H22" s="23">
        <v>15</v>
      </c>
      <c r="I22" s="24">
        <v>104</v>
      </c>
      <c r="J22" s="47">
        <f t="shared" si="0"/>
        <v>0.0010021584952204748</v>
      </c>
    </row>
    <row r="23" spans="1:10" ht="11.25">
      <c r="A23" s="46" t="s">
        <v>74</v>
      </c>
      <c r="B23" s="23" t="s">
        <v>73</v>
      </c>
      <c r="C23" s="23">
        <v>2</v>
      </c>
      <c r="D23" s="23">
        <v>90</v>
      </c>
      <c r="E23" s="24">
        <v>1467</v>
      </c>
      <c r="F23" s="24">
        <v>2168</v>
      </c>
      <c r="G23" s="23">
        <v>290</v>
      </c>
      <c r="H23" s="23">
        <v>32</v>
      </c>
      <c r="I23" s="24">
        <v>4049</v>
      </c>
      <c r="J23" s="47">
        <f t="shared" si="0"/>
        <v>0.03901672833795868</v>
      </c>
    </row>
    <row r="24" spans="1:10" ht="11.25">
      <c r="A24" s="46" t="s">
        <v>78</v>
      </c>
      <c r="B24" s="23" t="s">
        <v>77</v>
      </c>
      <c r="C24" s="23">
        <v>2</v>
      </c>
      <c r="D24" s="23">
        <v>2</v>
      </c>
      <c r="E24" s="23">
        <v>6</v>
      </c>
      <c r="F24" s="23">
        <v>83</v>
      </c>
      <c r="G24" s="23">
        <v>188</v>
      </c>
      <c r="H24" s="23">
        <v>84</v>
      </c>
      <c r="I24" s="23">
        <v>365</v>
      </c>
      <c r="J24" s="47">
        <f t="shared" si="0"/>
        <v>0.003517190872648782</v>
      </c>
    </row>
    <row r="25" spans="1:10" ht="11.25">
      <c r="A25" s="46" t="s">
        <v>50</v>
      </c>
      <c r="B25" s="23" t="s">
        <v>49</v>
      </c>
      <c r="C25" s="23">
        <v>137</v>
      </c>
      <c r="D25" s="23">
        <v>463</v>
      </c>
      <c r="E25" s="23">
        <v>328</v>
      </c>
      <c r="F25" s="23">
        <v>365</v>
      </c>
      <c r="G25" s="23">
        <v>162</v>
      </c>
      <c r="H25" s="23">
        <v>37</v>
      </c>
      <c r="I25" s="24">
        <v>1492</v>
      </c>
      <c r="J25" s="47">
        <f t="shared" si="0"/>
        <v>0.014377119950662966</v>
      </c>
    </row>
    <row r="26" spans="1:10" ht="11.25">
      <c r="A26" s="46" t="s">
        <v>127</v>
      </c>
      <c r="B26" s="23" t="s">
        <v>126</v>
      </c>
      <c r="C26" s="23">
        <v>18</v>
      </c>
      <c r="D26" s="23">
        <v>43</v>
      </c>
      <c r="E26" s="24">
        <v>39</v>
      </c>
      <c r="F26" s="24">
        <v>58</v>
      </c>
      <c r="G26" s="23">
        <v>28</v>
      </c>
      <c r="H26" s="23">
        <v>8</v>
      </c>
      <c r="I26" s="24">
        <v>194</v>
      </c>
      <c r="J26" s="47">
        <f t="shared" si="0"/>
        <v>0.0018694110391612704</v>
      </c>
    </row>
    <row r="27" spans="1:10" ht="11.25">
      <c r="A27" s="46" t="s">
        <v>59</v>
      </c>
      <c r="B27" s="23" t="s">
        <v>58</v>
      </c>
      <c r="C27" s="23"/>
      <c r="D27" s="23">
        <v>1</v>
      </c>
      <c r="E27" s="23">
        <v>7</v>
      </c>
      <c r="F27" s="23">
        <v>388</v>
      </c>
      <c r="G27" s="23">
        <v>120</v>
      </c>
      <c r="H27" s="23">
        <v>16</v>
      </c>
      <c r="I27" s="23">
        <v>532</v>
      </c>
      <c r="J27" s="47">
        <f t="shared" si="0"/>
        <v>0.005126426148627814</v>
      </c>
    </row>
    <row r="28" spans="1:10" ht="11.25">
      <c r="A28" s="46" t="s">
        <v>112</v>
      </c>
      <c r="B28" s="23" t="s">
        <v>111</v>
      </c>
      <c r="C28" s="23"/>
      <c r="D28" s="23"/>
      <c r="E28" s="23"/>
      <c r="F28" s="23">
        <v>682</v>
      </c>
      <c r="G28" s="23">
        <v>7</v>
      </c>
      <c r="H28" s="23"/>
      <c r="I28" s="24">
        <v>689</v>
      </c>
      <c r="J28" s="47">
        <f t="shared" si="0"/>
        <v>0.006639300030835646</v>
      </c>
    </row>
    <row r="29" spans="1:10" ht="11.25">
      <c r="A29" s="46" t="s">
        <v>148</v>
      </c>
      <c r="B29" s="23" t="s">
        <v>147</v>
      </c>
      <c r="C29" s="23"/>
      <c r="D29" s="23"/>
      <c r="E29" s="23">
        <v>1</v>
      </c>
      <c r="F29" s="23">
        <v>85</v>
      </c>
      <c r="G29" s="23">
        <v>47</v>
      </c>
      <c r="H29" s="23">
        <v>2</v>
      </c>
      <c r="I29" s="23">
        <v>135</v>
      </c>
      <c r="J29" s="47">
        <f t="shared" si="0"/>
        <v>0.0013008788159111933</v>
      </c>
    </row>
    <row r="30" spans="1:10" ht="11.25">
      <c r="A30" s="46" t="s">
        <v>169</v>
      </c>
      <c r="B30" s="23" t="s">
        <v>170</v>
      </c>
      <c r="C30" s="23">
        <v>14</v>
      </c>
      <c r="D30" s="23">
        <v>130</v>
      </c>
      <c r="E30" s="23">
        <v>248</v>
      </c>
      <c r="F30" s="23">
        <v>326</v>
      </c>
      <c r="G30" s="23">
        <v>313</v>
      </c>
      <c r="H30" s="23">
        <v>149</v>
      </c>
      <c r="I30" s="24">
        <v>1180</v>
      </c>
      <c r="J30" s="47">
        <f t="shared" si="0"/>
        <v>0.011370644465001542</v>
      </c>
    </row>
    <row r="31" spans="1:10" ht="11.25">
      <c r="A31" s="46" t="s">
        <v>177</v>
      </c>
      <c r="B31" s="23" t="s">
        <v>105</v>
      </c>
      <c r="C31" s="23">
        <v>20</v>
      </c>
      <c r="D31" s="23">
        <v>150</v>
      </c>
      <c r="E31" s="23">
        <v>856</v>
      </c>
      <c r="F31" s="24">
        <v>1720</v>
      </c>
      <c r="G31" s="23">
        <v>398</v>
      </c>
      <c r="H31" s="23">
        <v>120</v>
      </c>
      <c r="I31" s="24">
        <v>3264</v>
      </c>
      <c r="J31" s="47">
        <f t="shared" si="0"/>
        <v>0.03145235892691952</v>
      </c>
    </row>
    <row r="32" spans="1:10" ht="11.25">
      <c r="A32" s="46" t="s">
        <v>171</v>
      </c>
      <c r="B32" s="23" t="s">
        <v>172</v>
      </c>
      <c r="C32" s="23"/>
      <c r="D32" s="23">
        <v>3</v>
      </c>
      <c r="E32" s="23">
        <v>22</v>
      </c>
      <c r="F32" s="23">
        <v>95</v>
      </c>
      <c r="G32" s="23">
        <v>25</v>
      </c>
      <c r="H32" s="23">
        <v>6</v>
      </c>
      <c r="I32" s="23">
        <v>151</v>
      </c>
      <c r="J32" s="47">
        <f t="shared" si="0"/>
        <v>0.0014550570459451126</v>
      </c>
    </row>
    <row r="33" spans="1:10" ht="11.25">
      <c r="A33" s="46" t="s">
        <v>76</v>
      </c>
      <c r="B33" s="23" t="s">
        <v>75</v>
      </c>
      <c r="C33" s="23">
        <v>169</v>
      </c>
      <c r="D33" s="23">
        <v>447</v>
      </c>
      <c r="E33" s="23">
        <v>377</v>
      </c>
      <c r="F33" s="24">
        <v>1297</v>
      </c>
      <c r="G33" s="24">
        <v>1180</v>
      </c>
      <c r="H33" s="23">
        <v>359</v>
      </c>
      <c r="I33" s="24">
        <v>3829</v>
      </c>
      <c r="J33" s="47">
        <f t="shared" si="0"/>
        <v>0.03689677767499229</v>
      </c>
    </row>
    <row r="34" spans="1:10" ht="11.25">
      <c r="A34" s="46" t="s">
        <v>89</v>
      </c>
      <c r="B34" s="23" t="s">
        <v>88</v>
      </c>
      <c r="C34" s="23"/>
      <c r="D34" s="23"/>
      <c r="E34" s="23">
        <v>4</v>
      </c>
      <c r="F34" s="24">
        <v>16</v>
      </c>
      <c r="G34" s="23">
        <v>431</v>
      </c>
      <c r="H34" s="23">
        <v>266</v>
      </c>
      <c r="I34" s="24">
        <v>717</v>
      </c>
      <c r="J34" s="47">
        <f t="shared" si="0"/>
        <v>0.006909111933395004</v>
      </c>
    </row>
    <row r="35" spans="1:10" ht="11.25">
      <c r="A35" s="46" t="s">
        <v>163</v>
      </c>
      <c r="B35" s="23" t="s">
        <v>164</v>
      </c>
      <c r="C35" s="23"/>
      <c r="D35" s="23">
        <v>3</v>
      </c>
      <c r="E35" s="23">
        <v>1</v>
      </c>
      <c r="F35" s="23">
        <v>69</v>
      </c>
      <c r="G35" s="23">
        <v>330</v>
      </c>
      <c r="H35" s="23">
        <v>146</v>
      </c>
      <c r="I35" s="23">
        <v>549</v>
      </c>
      <c r="J35" s="47">
        <f t="shared" si="0"/>
        <v>0.005290240518038853</v>
      </c>
    </row>
    <row r="36" spans="1:10" ht="11.25">
      <c r="A36" s="46" t="s">
        <v>82</v>
      </c>
      <c r="B36" s="23" t="s">
        <v>81</v>
      </c>
      <c r="C36" s="23">
        <v>8</v>
      </c>
      <c r="D36" s="23">
        <v>70</v>
      </c>
      <c r="E36" s="23">
        <v>94</v>
      </c>
      <c r="F36" s="24">
        <v>363</v>
      </c>
      <c r="G36" s="24">
        <v>152</v>
      </c>
      <c r="H36" s="23">
        <v>33</v>
      </c>
      <c r="I36" s="24">
        <v>720</v>
      </c>
      <c r="J36" s="47">
        <f t="shared" si="0"/>
        <v>0.006938020351526364</v>
      </c>
    </row>
    <row r="37" spans="1:10" ht="11.25">
      <c r="A37" s="46" t="s">
        <v>256</v>
      </c>
      <c r="B37" s="23" t="s">
        <v>67</v>
      </c>
      <c r="C37" s="23">
        <v>221</v>
      </c>
      <c r="D37" s="23">
        <v>599</v>
      </c>
      <c r="E37" s="23">
        <v>156</v>
      </c>
      <c r="F37" s="23">
        <v>81</v>
      </c>
      <c r="G37" s="23">
        <v>57</v>
      </c>
      <c r="H37" s="23">
        <v>33</v>
      </c>
      <c r="I37" s="24">
        <v>1147</v>
      </c>
      <c r="J37" s="47">
        <f t="shared" si="0"/>
        <v>0.011052651865556583</v>
      </c>
    </row>
    <row r="38" spans="1:10" ht="11.25">
      <c r="A38" s="46" t="s">
        <v>257</v>
      </c>
      <c r="B38" s="23" t="s">
        <v>64</v>
      </c>
      <c r="C38" s="23">
        <v>121</v>
      </c>
      <c r="D38" s="23">
        <v>525</v>
      </c>
      <c r="E38" s="23">
        <v>615</v>
      </c>
      <c r="F38" s="23">
        <v>331</v>
      </c>
      <c r="G38" s="23">
        <v>70</v>
      </c>
      <c r="H38" s="23">
        <v>13</v>
      </c>
      <c r="I38" s="24">
        <v>1675</v>
      </c>
      <c r="J38" s="47">
        <f t="shared" si="0"/>
        <v>0.016140533456675918</v>
      </c>
    </row>
    <row r="39" spans="1:10" ht="11.25">
      <c r="A39" s="46" t="s">
        <v>66</v>
      </c>
      <c r="B39" s="23" t="s">
        <v>65</v>
      </c>
      <c r="C39" s="23">
        <v>384</v>
      </c>
      <c r="D39" s="24">
        <v>1166</v>
      </c>
      <c r="E39" s="23">
        <v>415</v>
      </c>
      <c r="F39" s="23">
        <v>394</v>
      </c>
      <c r="G39" s="23">
        <v>298</v>
      </c>
      <c r="H39" s="23">
        <v>342</v>
      </c>
      <c r="I39" s="24">
        <v>2999</v>
      </c>
      <c r="J39" s="47">
        <f t="shared" si="0"/>
        <v>0.02889878199198273</v>
      </c>
    </row>
    <row r="40" spans="1:10" ht="11.25">
      <c r="A40" s="46" t="s">
        <v>85</v>
      </c>
      <c r="B40" s="23" t="s">
        <v>84</v>
      </c>
      <c r="C40" s="23"/>
      <c r="D40" s="23">
        <v>84</v>
      </c>
      <c r="E40" s="23">
        <v>9</v>
      </c>
      <c r="F40" s="23">
        <v>198</v>
      </c>
      <c r="G40" s="23">
        <v>360</v>
      </c>
      <c r="H40" s="23">
        <v>288</v>
      </c>
      <c r="I40" s="24">
        <v>939</v>
      </c>
      <c r="J40" s="47">
        <f t="shared" si="0"/>
        <v>0.009048334875115634</v>
      </c>
    </row>
    <row r="41" spans="1:10" ht="11.25">
      <c r="A41" s="46" t="s">
        <v>124</v>
      </c>
      <c r="B41" s="23" t="s">
        <v>123</v>
      </c>
      <c r="C41" s="23">
        <v>13</v>
      </c>
      <c r="D41" s="23">
        <v>123</v>
      </c>
      <c r="E41" s="23">
        <v>266</v>
      </c>
      <c r="F41" s="23">
        <v>221</v>
      </c>
      <c r="G41" s="23">
        <v>208</v>
      </c>
      <c r="H41" s="23">
        <v>49</v>
      </c>
      <c r="I41" s="24">
        <v>880</v>
      </c>
      <c r="J41" s="47">
        <f t="shared" si="0"/>
        <v>0.008479802651865556</v>
      </c>
    </row>
    <row r="42" spans="1:10" ht="11.25">
      <c r="A42" s="46" t="s">
        <v>87</v>
      </c>
      <c r="B42" s="23" t="s">
        <v>86</v>
      </c>
      <c r="C42" s="23">
        <v>1</v>
      </c>
      <c r="D42" s="24">
        <v>1</v>
      </c>
      <c r="E42" s="23">
        <v>11</v>
      </c>
      <c r="F42" s="24">
        <v>1178</v>
      </c>
      <c r="G42" s="23">
        <v>632</v>
      </c>
      <c r="H42" s="23">
        <v>75</v>
      </c>
      <c r="I42" s="24">
        <v>1898</v>
      </c>
      <c r="J42" s="47">
        <f t="shared" si="0"/>
        <v>0.018289392537773667</v>
      </c>
    </row>
    <row r="43" spans="1:10" ht="11.25">
      <c r="A43" s="46" t="s">
        <v>178</v>
      </c>
      <c r="B43" s="23" t="s">
        <v>153</v>
      </c>
      <c r="C43" s="23">
        <v>1</v>
      </c>
      <c r="D43" s="23">
        <v>40</v>
      </c>
      <c r="E43" s="23">
        <v>187</v>
      </c>
      <c r="F43" s="24">
        <v>1137</v>
      </c>
      <c r="G43" s="23">
        <v>284</v>
      </c>
      <c r="H43" s="23">
        <v>45</v>
      </c>
      <c r="I43" s="24">
        <v>1694</v>
      </c>
      <c r="J43" s="47">
        <f t="shared" si="0"/>
        <v>0.016323620104841195</v>
      </c>
    </row>
    <row r="44" spans="1:10" ht="11.25">
      <c r="A44" s="46" t="s">
        <v>196</v>
      </c>
      <c r="B44" s="23" t="s">
        <v>83</v>
      </c>
      <c r="C44" s="23"/>
      <c r="D44" s="23"/>
      <c r="E44" s="23">
        <v>5</v>
      </c>
      <c r="F44" s="23">
        <v>669</v>
      </c>
      <c r="G44" s="23">
        <v>482</v>
      </c>
      <c r="H44" s="23">
        <v>107</v>
      </c>
      <c r="I44" s="24">
        <v>1263</v>
      </c>
      <c r="J44" s="47">
        <f t="shared" si="0"/>
        <v>0.012170444033302497</v>
      </c>
    </row>
    <row r="45" spans="1:10" ht="11.25">
      <c r="A45" s="46" t="s">
        <v>91</v>
      </c>
      <c r="B45" s="23" t="s">
        <v>90</v>
      </c>
      <c r="C45" s="23">
        <v>26</v>
      </c>
      <c r="D45" s="23">
        <v>720</v>
      </c>
      <c r="E45" s="24">
        <v>1357</v>
      </c>
      <c r="F45" s="23">
        <v>505</v>
      </c>
      <c r="G45" s="23">
        <v>103</v>
      </c>
      <c r="H45" s="23">
        <v>12</v>
      </c>
      <c r="I45" s="24">
        <v>2723</v>
      </c>
      <c r="J45" s="47">
        <f t="shared" si="0"/>
        <v>0.026239207523897627</v>
      </c>
    </row>
    <row r="46" spans="1:10" ht="11.25">
      <c r="A46" s="46" t="s">
        <v>155</v>
      </c>
      <c r="B46" s="23" t="s">
        <v>154</v>
      </c>
      <c r="C46" s="23">
        <v>11</v>
      </c>
      <c r="D46" s="23">
        <v>230</v>
      </c>
      <c r="E46" s="23">
        <v>90</v>
      </c>
      <c r="F46" s="24">
        <v>82</v>
      </c>
      <c r="G46" s="23">
        <v>30</v>
      </c>
      <c r="H46" s="23">
        <v>5</v>
      </c>
      <c r="I46" s="24">
        <v>448</v>
      </c>
      <c r="J46" s="47">
        <f t="shared" si="0"/>
        <v>0.004316990440949738</v>
      </c>
    </row>
    <row r="47" spans="1:10" ht="11.25">
      <c r="A47" s="46" t="s">
        <v>211</v>
      </c>
      <c r="B47" s="23" t="s">
        <v>130</v>
      </c>
      <c r="C47" s="23">
        <v>221</v>
      </c>
      <c r="D47" s="23">
        <v>507</v>
      </c>
      <c r="E47" s="24">
        <v>1027</v>
      </c>
      <c r="F47" s="24">
        <v>2175</v>
      </c>
      <c r="G47" s="24">
        <v>1063</v>
      </c>
      <c r="H47" s="23">
        <v>574</v>
      </c>
      <c r="I47" s="24">
        <v>5567</v>
      </c>
      <c r="J47" s="47">
        <f t="shared" si="0"/>
        <v>0.05364438791242677</v>
      </c>
    </row>
    <row r="48" spans="1:10" ht="11.25">
      <c r="A48" s="46" t="s">
        <v>150</v>
      </c>
      <c r="B48" s="23" t="s">
        <v>149</v>
      </c>
      <c r="C48" s="23"/>
      <c r="D48" s="23"/>
      <c r="E48" s="23">
        <v>1</v>
      </c>
      <c r="F48" s="23">
        <v>24</v>
      </c>
      <c r="G48" s="23">
        <v>16</v>
      </c>
      <c r="H48" s="23">
        <v>2</v>
      </c>
      <c r="I48" s="24">
        <v>43</v>
      </c>
      <c r="J48" s="47">
        <f t="shared" si="0"/>
        <v>0.0004143539932161579</v>
      </c>
    </row>
    <row r="49" spans="1:10" ht="11.25">
      <c r="A49" s="46" t="s">
        <v>206</v>
      </c>
      <c r="B49" s="23" t="s">
        <v>53</v>
      </c>
      <c r="C49" s="23"/>
      <c r="D49" s="23"/>
      <c r="E49" s="23">
        <v>5</v>
      </c>
      <c r="F49" s="23">
        <v>11</v>
      </c>
      <c r="G49" s="23">
        <v>4</v>
      </c>
      <c r="H49" s="23">
        <v>2</v>
      </c>
      <c r="I49" s="23">
        <v>22</v>
      </c>
      <c r="J49" s="47">
        <f t="shared" si="0"/>
        <v>0.00021199506629663892</v>
      </c>
    </row>
    <row r="50" spans="1:10" ht="11.25">
      <c r="A50" s="46" t="s">
        <v>209</v>
      </c>
      <c r="B50" s="23" t="s">
        <v>143</v>
      </c>
      <c r="C50" s="23"/>
      <c r="D50" s="23"/>
      <c r="E50" s="23">
        <v>1</v>
      </c>
      <c r="F50" s="23">
        <v>68</v>
      </c>
      <c r="G50" s="23">
        <v>106</v>
      </c>
      <c r="H50" s="23">
        <v>84</v>
      </c>
      <c r="I50" s="23">
        <v>259</v>
      </c>
      <c r="J50" s="47">
        <f t="shared" si="0"/>
        <v>0.0024957600986740673</v>
      </c>
    </row>
    <row r="51" spans="1:10" ht="11.25">
      <c r="A51" s="46" t="s">
        <v>202</v>
      </c>
      <c r="B51" s="23" t="s">
        <v>145</v>
      </c>
      <c r="C51" s="23"/>
      <c r="D51" s="23"/>
      <c r="E51" s="24">
        <v>3</v>
      </c>
      <c r="F51" s="23">
        <v>60</v>
      </c>
      <c r="G51" s="23">
        <v>389</v>
      </c>
      <c r="H51" s="23">
        <v>233</v>
      </c>
      <c r="I51" s="24">
        <v>685</v>
      </c>
      <c r="J51" s="47">
        <f t="shared" si="0"/>
        <v>0.006600755473327166</v>
      </c>
    </row>
    <row r="52" spans="1:10" ht="11.25">
      <c r="A52" s="46" t="s">
        <v>197</v>
      </c>
      <c r="B52" s="23" t="s">
        <v>119</v>
      </c>
      <c r="C52" s="23"/>
      <c r="D52" s="23">
        <v>1</v>
      </c>
      <c r="E52" s="23">
        <v>2</v>
      </c>
      <c r="F52" s="23">
        <v>5</v>
      </c>
      <c r="G52" s="23">
        <v>13</v>
      </c>
      <c r="H52" s="23">
        <v>4</v>
      </c>
      <c r="I52" s="23">
        <v>25</v>
      </c>
      <c r="J52" s="47">
        <f t="shared" si="0"/>
        <v>0.00024090348442799877</v>
      </c>
    </row>
    <row r="53" spans="1:10" ht="11.25">
      <c r="A53" s="46" t="s">
        <v>201</v>
      </c>
      <c r="B53" s="23" t="s">
        <v>146</v>
      </c>
      <c r="C53" s="23"/>
      <c r="D53" s="23">
        <v>1</v>
      </c>
      <c r="E53" s="24"/>
      <c r="F53" s="24">
        <v>28</v>
      </c>
      <c r="G53" s="24">
        <v>501</v>
      </c>
      <c r="H53" s="23">
        <v>537</v>
      </c>
      <c r="I53" s="24">
        <v>1067</v>
      </c>
      <c r="J53" s="47">
        <f t="shared" si="0"/>
        <v>0.010281760715386987</v>
      </c>
    </row>
    <row r="54" spans="1:10" ht="11.25">
      <c r="A54" s="46" t="s">
        <v>207</v>
      </c>
      <c r="B54" s="23" t="s">
        <v>144</v>
      </c>
      <c r="C54" s="23"/>
      <c r="D54" s="23"/>
      <c r="E54" s="23"/>
      <c r="F54" s="23">
        <v>1</v>
      </c>
      <c r="G54" s="23">
        <v>10</v>
      </c>
      <c r="H54" s="23">
        <v>7</v>
      </c>
      <c r="I54" s="23">
        <v>18</v>
      </c>
      <c r="J54" s="47">
        <f t="shared" si="0"/>
        <v>0.0001734505087881591</v>
      </c>
    </row>
    <row r="55" spans="1:10" ht="11.25">
      <c r="A55" s="46" t="s">
        <v>259</v>
      </c>
      <c r="B55" s="23" t="s">
        <v>122</v>
      </c>
      <c r="C55" s="23"/>
      <c r="D55" s="23">
        <v>8</v>
      </c>
      <c r="E55" s="23">
        <v>2</v>
      </c>
      <c r="F55" s="23">
        <v>663</v>
      </c>
      <c r="G55" s="23">
        <v>36</v>
      </c>
      <c r="H55" s="23">
        <v>2</v>
      </c>
      <c r="I55" s="23">
        <v>711</v>
      </c>
      <c r="J55" s="47">
        <f t="shared" si="0"/>
        <v>0.006851295097132285</v>
      </c>
    </row>
    <row r="56" spans="1:10" ht="11.25">
      <c r="A56" s="46" t="s">
        <v>198</v>
      </c>
      <c r="B56" s="23" t="s">
        <v>118</v>
      </c>
      <c r="C56" s="23">
        <v>1</v>
      </c>
      <c r="D56" s="23"/>
      <c r="E56" s="23"/>
      <c r="F56" s="23">
        <v>102</v>
      </c>
      <c r="G56" s="23">
        <v>337</v>
      </c>
      <c r="H56" s="23">
        <v>224</v>
      </c>
      <c r="I56" s="23">
        <v>664</v>
      </c>
      <c r="J56" s="47">
        <f t="shared" si="0"/>
        <v>0.006398396546407647</v>
      </c>
    </row>
    <row r="57" spans="1:10" ht="11.25">
      <c r="A57" s="46" t="s">
        <v>208</v>
      </c>
      <c r="B57" s="23" t="s">
        <v>142</v>
      </c>
      <c r="C57" s="23"/>
      <c r="D57" s="23"/>
      <c r="E57" s="23"/>
      <c r="F57" s="23">
        <v>5</v>
      </c>
      <c r="G57" s="23">
        <v>29</v>
      </c>
      <c r="H57" s="23">
        <v>4</v>
      </c>
      <c r="I57" s="23">
        <v>38</v>
      </c>
      <c r="J57" s="47">
        <f t="shared" si="0"/>
        <v>0.00036617329633055815</v>
      </c>
    </row>
    <row r="58" spans="1:10" ht="11.25">
      <c r="A58" s="46" t="s">
        <v>173</v>
      </c>
      <c r="B58" s="23" t="s">
        <v>174</v>
      </c>
      <c r="C58" s="23"/>
      <c r="D58" s="23"/>
      <c r="E58" s="23">
        <v>3</v>
      </c>
      <c r="F58" s="23">
        <v>12</v>
      </c>
      <c r="G58" s="23">
        <v>11</v>
      </c>
      <c r="H58" s="23">
        <v>4</v>
      </c>
      <c r="I58" s="23">
        <v>30</v>
      </c>
      <c r="J58" s="47">
        <f t="shared" si="0"/>
        <v>0.0002890841813135985</v>
      </c>
    </row>
    <row r="59" spans="1:10" ht="11.25">
      <c r="A59" s="46" t="s">
        <v>72</v>
      </c>
      <c r="B59" s="23" t="s">
        <v>71</v>
      </c>
      <c r="C59" s="23">
        <v>1</v>
      </c>
      <c r="D59" s="23">
        <v>9</v>
      </c>
      <c r="E59" s="23">
        <v>19</v>
      </c>
      <c r="F59" s="23">
        <v>325</v>
      </c>
      <c r="G59" s="23">
        <v>243</v>
      </c>
      <c r="H59" s="23">
        <v>63</v>
      </c>
      <c r="I59" s="24">
        <v>660</v>
      </c>
      <c r="J59" s="47">
        <f t="shared" si="0"/>
        <v>0.006359851988899167</v>
      </c>
    </row>
    <row r="60" spans="1:10" ht="11.25">
      <c r="A60" s="46" t="s">
        <v>165</v>
      </c>
      <c r="B60" s="23" t="s">
        <v>166</v>
      </c>
      <c r="C60" s="23"/>
      <c r="D60" s="23">
        <v>2</v>
      </c>
      <c r="E60" s="23">
        <v>6</v>
      </c>
      <c r="F60" s="23">
        <v>280</v>
      </c>
      <c r="G60" s="23">
        <v>245</v>
      </c>
      <c r="H60" s="23">
        <v>32</v>
      </c>
      <c r="I60" s="23">
        <v>565</v>
      </c>
      <c r="J60" s="47">
        <f t="shared" si="0"/>
        <v>0.0054444187480727725</v>
      </c>
    </row>
    <row r="61" spans="1:10" s="51" customFormat="1" ht="12" thickBot="1">
      <c r="A61" s="48" t="s">
        <v>117</v>
      </c>
      <c r="B61" s="49"/>
      <c r="C61" s="49">
        <v>1844</v>
      </c>
      <c r="D61" s="49">
        <v>4564</v>
      </c>
      <c r="E61" s="49">
        <v>5645</v>
      </c>
      <c r="F61" s="49">
        <v>19319</v>
      </c>
      <c r="G61" s="49">
        <v>13168</v>
      </c>
      <c r="H61" s="49">
        <v>5362</v>
      </c>
      <c r="I61" s="49">
        <v>49902</v>
      </c>
      <c r="J61" s="50">
        <f>+I61/$I$62</f>
        <v>0.48086262719703976</v>
      </c>
    </row>
    <row r="62" spans="1:10" s="51" customFormat="1" ht="12" thickBot="1">
      <c r="A62" s="52" t="s">
        <v>175</v>
      </c>
      <c r="B62" s="53"/>
      <c r="C62" s="54">
        <v>3377</v>
      </c>
      <c r="D62" s="54">
        <v>11661</v>
      </c>
      <c r="E62" s="54">
        <v>15546</v>
      </c>
      <c r="F62" s="54">
        <v>37448</v>
      </c>
      <c r="G62" s="54">
        <v>24925</v>
      </c>
      <c r="H62" s="54">
        <v>10819</v>
      </c>
      <c r="I62" s="54">
        <v>103776</v>
      </c>
      <c r="J62" s="55">
        <f>+I62/I62</f>
        <v>1</v>
      </c>
    </row>
    <row r="63" spans="1:4" ht="11.25">
      <c r="A63" s="6" t="s">
        <v>220</v>
      </c>
      <c r="D63" s="113"/>
    </row>
    <row r="64" spans="1:4" ht="11.25">
      <c r="A64" s="6" t="s">
        <v>223</v>
      </c>
      <c r="D64" s="113"/>
    </row>
    <row r="65" spans="1:4" ht="11.25">
      <c r="A65" s="7" t="s">
        <v>224</v>
      </c>
      <c r="D65" s="113"/>
    </row>
    <row r="66" spans="1:9" ht="11.25">
      <c r="A66" s="56" t="s">
        <v>225</v>
      </c>
      <c r="C66" s="57"/>
      <c r="D66" s="57"/>
      <c r="E66" s="57"/>
      <c r="F66" s="57"/>
      <c r="G66" s="57"/>
      <c r="H66" s="57"/>
      <c r="I66" s="57"/>
    </row>
    <row r="67" ht="11.25">
      <c r="A67" s="56"/>
    </row>
    <row r="68" spans="1:10" ht="12.75">
      <c r="A68" s="157" t="s">
        <v>244</v>
      </c>
      <c r="B68" s="157"/>
      <c r="C68" s="157"/>
      <c r="D68" s="157"/>
      <c r="E68" s="157"/>
      <c r="F68" s="157"/>
      <c r="G68" s="157"/>
      <c r="H68" s="157"/>
      <c r="I68" s="157"/>
      <c r="J68" s="157"/>
    </row>
  </sheetData>
  <mergeCells count="6">
    <mergeCell ref="A1:J1"/>
    <mergeCell ref="A68:J68"/>
    <mergeCell ref="C5:I5"/>
    <mergeCell ref="A2:J2"/>
    <mergeCell ref="A6:A7"/>
    <mergeCell ref="J5:J7"/>
  </mergeCells>
  <hyperlinks>
    <hyperlink ref="A68" location="Indice!A1" display="Volver"/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zoomScale="75" zoomScaleNormal="75" workbookViewId="0" topLeftCell="A1">
      <selection activeCell="A2" sqref="A2:H2"/>
    </sheetView>
  </sheetViews>
  <sheetFormatPr defaultColWidth="9.140625" defaultRowHeight="12.75"/>
  <cols>
    <col min="1" max="1" width="9.8515625" style="6" bestFit="1" customWidth="1"/>
    <col min="2" max="2" width="77.7109375" style="6" customWidth="1"/>
    <col min="3" max="6" width="9.7109375" style="6" customWidth="1"/>
    <col min="7" max="7" width="8.7109375" style="6" customWidth="1"/>
    <col min="8" max="8" width="6.28125" style="6" bestFit="1" customWidth="1"/>
    <col min="9" max="16384" width="11.421875" style="6" customWidth="1"/>
  </cols>
  <sheetData>
    <row r="1" spans="1:8" ht="12.75">
      <c r="A1" s="157" t="s">
        <v>244</v>
      </c>
      <c r="B1" s="157"/>
      <c r="C1" s="157"/>
      <c r="D1" s="157"/>
      <c r="E1" s="157"/>
      <c r="F1" s="157"/>
      <c r="G1" s="157"/>
      <c r="H1" s="157"/>
    </row>
    <row r="2" spans="1:8" ht="12.75" customHeight="1">
      <c r="A2" s="158" t="s">
        <v>227</v>
      </c>
      <c r="B2" s="158"/>
      <c r="C2" s="158"/>
      <c r="D2" s="158"/>
      <c r="E2" s="158"/>
      <c r="F2" s="158"/>
      <c r="G2" s="158"/>
      <c r="H2" s="158"/>
    </row>
    <row r="4" ht="12" thickBot="1">
      <c r="B4" s="7"/>
    </row>
    <row r="5" spans="1:8" ht="12.75" customHeight="1">
      <c r="A5" s="8" t="s">
        <v>41</v>
      </c>
      <c r="B5" s="161" t="s">
        <v>179</v>
      </c>
      <c r="C5" s="159" t="s">
        <v>192</v>
      </c>
      <c r="D5" s="159"/>
      <c r="E5" s="159" t="s">
        <v>193</v>
      </c>
      <c r="F5" s="159"/>
      <c r="G5" s="159" t="s">
        <v>1</v>
      </c>
      <c r="H5" s="160"/>
    </row>
    <row r="6" spans="1:8" ht="12" thickBot="1">
      <c r="A6" s="9" t="s">
        <v>42</v>
      </c>
      <c r="B6" s="162"/>
      <c r="C6" s="10" t="s">
        <v>39</v>
      </c>
      <c r="D6" s="10" t="s">
        <v>40</v>
      </c>
      <c r="E6" s="10" t="s">
        <v>39</v>
      </c>
      <c r="F6" s="10" t="s">
        <v>40</v>
      </c>
      <c r="G6" s="10" t="s">
        <v>39</v>
      </c>
      <c r="H6" s="11" t="s">
        <v>40</v>
      </c>
    </row>
    <row r="7" spans="1:8" ht="12" thickBot="1">
      <c r="A7" s="12" t="s">
        <v>1</v>
      </c>
      <c r="B7" s="13"/>
      <c r="C7" s="14">
        <v>235536</v>
      </c>
      <c r="D7" s="15">
        <v>0.89</v>
      </c>
      <c r="E7" s="14">
        <v>27879</v>
      </c>
      <c r="F7" s="15">
        <v>0.11</v>
      </c>
      <c r="G7" s="14">
        <v>263415</v>
      </c>
      <c r="H7" s="16">
        <v>1</v>
      </c>
    </row>
    <row r="8" spans="1:8" ht="11.25">
      <c r="A8" s="17" t="s">
        <v>33</v>
      </c>
      <c r="B8" s="18" t="s">
        <v>14</v>
      </c>
      <c r="C8" s="19">
        <v>39823</v>
      </c>
      <c r="D8" s="20">
        <v>0.86</v>
      </c>
      <c r="E8" s="19">
        <v>6649</v>
      </c>
      <c r="F8" s="20">
        <v>0.14</v>
      </c>
      <c r="G8" s="19">
        <v>46472</v>
      </c>
      <c r="H8" s="21">
        <f>+G8/$G$7</f>
        <v>0.1764212364519864</v>
      </c>
    </row>
    <row r="9" spans="1:8" ht="11.25">
      <c r="A9" s="22" t="s">
        <v>29</v>
      </c>
      <c r="B9" s="23" t="s">
        <v>10</v>
      </c>
      <c r="C9" s="24">
        <v>29365</v>
      </c>
      <c r="D9" s="25">
        <v>0.87</v>
      </c>
      <c r="E9" s="24">
        <v>4370</v>
      </c>
      <c r="F9" s="25">
        <v>0.13</v>
      </c>
      <c r="G9" s="24">
        <v>33735</v>
      </c>
      <c r="H9" s="21">
        <f aca="true" t="shared" si="0" ref="H9:H27">+G9/$G$7</f>
        <v>0.12806787768350322</v>
      </c>
    </row>
    <row r="10" spans="1:8" ht="11.25">
      <c r="A10" s="22" t="s">
        <v>20</v>
      </c>
      <c r="B10" s="23" t="s">
        <v>3</v>
      </c>
      <c r="C10" s="24">
        <v>27969</v>
      </c>
      <c r="D10" s="25">
        <v>0.9</v>
      </c>
      <c r="E10" s="24">
        <v>3096</v>
      </c>
      <c r="F10" s="25">
        <v>0.1</v>
      </c>
      <c r="G10" s="24">
        <v>31065</v>
      </c>
      <c r="H10" s="21">
        <f t="shared" si="0"/>
        <v>0.11793178065030466</v>
      </c>
    </row>
    <row r="11" spans="1:10" ht="11.25">
      <c r="A11" s="22" t="s">
        <v>32</v>
      </c>
      <c r="B11" s="23" t="s">
        <v>13</v>
      </c>
      <c r="C11" s="24">
        <v>24104</v>
      </c>
      <c r="D11" s="25">
        <v>0.9</v>
      </c>
      <c r="E11" s="24">
        <v>2693</v>
      </c>
      <c r="F11" s="25">
        <v>0.1</v>
      </c>
      <c r="G11" s="24">
        <v>26797</v>
      </c>
      <c r="H11" s="21">
        <f t="shared" si="0"/>
        <v>0.10172921056128163</v>
      </c>
      <c r="J11" s="26"/>
    </row>
    <row r="12" spans="1:8" ht="11.25">
      <c r="A12" s="22" t="s">
        <v>28</v>
      </c>
      <c r="B12" s="23" t="s">
        <v>9</v>
      </c>
      <c r="C12" s="24">
        <v>21842</v>
      </c>
      <c r="D12" s="25">
        <v>0.9</v>
      </c>
      <c r="E12" s="24">
        <v>2497</v>
      </c>
      <c r="F12" s="25">
        <v>0.1</v>
      </c>
      <c r="G12" s="24">
        <v>24339</v>
      </c>
      <c r="H12" s="21">
        <f t="shared" si="0"/>
        <v>0.09239792722510108</v>
      </c>
    </row>
    <row r="13" spans="1:8" ht="11.25">
      <c r="A13" s="22" t="s">
        <v>37</v>
      </c>
      <c r="B13" s="23" t="s">
        <v>184</v>
      </c>
      <c r="C13" s="24">
        <v>15765</v>
      </c>
      <c r="D13" s="25">
        <v>0.89</v>
      </c>
      <c r="E13" s="24">
        <v>1850</v>
      </c>
      <c r="F13" s="25">
        <v>0.11</v>
      </c>
      <c r="G13" s="24">
        <v>17615</v>
      </c>
      <c r="H13" s="21">
        <f t="shared" si="0"/>
        <v>0.06687166638194483</v>
      </c>
    </row>
    <row r="14" spans="1:8" ht="11.25">
      <c r="A14" s="22" t="s">
        <v>31</v>
      </c>
      <c r="B14" s="23" t="s">
        <v>12</v>
      </c>
      <c r="C14" s="24">
        <v>14679</v>
      </c>
      <c r="D14" s="25">
        <v>0.93</v>
      </c>
      <c r="E14" s="24">
        <v>1055</v>
      </c>
      <c r="F14" s="25">
        <v>0.07</v>
      </c>
      <c r="G14" s="24">
        <v>15734</v>
      </c>
      <c r="H14" s="21">
        <f t="shared" si="0"/>
        <v>0.0597308429664218</v>
      </c>
    </row>
    <row r="15" spans="1:8" ht="11.25">
      <c r="A15" s="22" t="s">
        <v>27</v>
      </c>
      <c r="B15" s="23" t="s">
        <v>8</v>
      </c>
      <c r="C15" s="24">
        <v>13484</v>
      </c>
      <c r="D15" s="25">
        <v>0.9</v>
      </c>
      <c r="E15" s="24">
        <v>1446</v>
      </c>
      <c r="F15" s="25">
        <v>0.1</v>
      </c>
      <c r="G15" s="24">
        <v>14930</v>
      </c>
      <c r="H15" s="21">
        <f t="shared" si="0"/>
        <v>0.056678624983391226</v>
      </c>
    </row>
    <row r="16" spans="1:8" ht="11.25">
      <c r="A16" s="22" t="s">
        <v>36</v>
      </c>
      <c r="B16" s="23" t="s">
        <v>210</v>
      </c>
      <c r="C16" s="24">
        <v>9425</v>
      </c>
      <c r="D16" s="25">
        <v>0.92</v>
      </c>
      <c r="E16" s="23">
        <v>849</v>
      </c>
      <c r="F16" s="25">
        <v>0.08</v>
      </c>
      <c r="G16" s="24">
        <v>10274</v>
      </c>
      <c r="H16" s="21">
        <f t="shared" si="0"/>
        <v>0.039003093977184294</v>
      </c>
    </row>
    <row r="17" spans="1:8" ht="11.25">
      <c r="A17" s="22" t="s">
        <v>25</v>
      </c>
      <c r="B17" s="23" t="s">
        <v>7</v>
      </c>
      <c r="C17" s="24">
        <v>6262</v>
      </c>
      <c r="D17" s="25">
        <v>0.94</v>
      </c>
      <c r="E17" s="23">
        <v>380</v>
      </c>
      <c r="F17" s="25">
        <v>0.06</v>
      </c>
      <c r="G17" s="24">
        <v>6642</v>
      </c>
      <c r="H17" s="21">
        <f t="shared" si="0"/>
        <v>0.025214964979215305</v>
      </c>
    </row>
    <row r="18" spans="1:8" ht="11.25">
      <c r="A18" s="22" t="s">
        <v>24</v>
      </c>
      <c r="B18" s="23" t="s">
        <v>6</v>
      </c>
      <c r="C18" s="24">
        <v>6053</v>
      </c>
      <c r="D18" s="25">
        <v>0.94</v>
      </c>
      <c r="E18" s="23">
        <v>385</v>
      </c>
      <c r="F18" s="25">
        <v>0.06</v>
      </c>
      <c r="G18" s="24">
        <v>6438</v>
      </c>
      <c r="H18" s="21">
        <f t="shared" si="0"/>
        <v>0.02444052161038665</v>
      </c>
    </row>
    <row r="19" spans="1:8" ht="11.25">
      <c r="A19" s="22" t="s">
        <v>19</v>
      </c>
      <c r="B19" s="23" t="s">
        <v>2</v>
      </c>
      <c r="C19" s="24">
        <v>5464</v>
      </c>
      <c r="D19" s="25">
        <v>0.89</v>
      </c>
      <c r="E19" s="23">
        <v>654</v>
      </c>
      <c r="F19" s="25">
        <v>0.11</v>
      </c>
      <c r="G19" s="24">
        <v>6118</v>
      </c>
      <c r="H19" s="21">
        <f t="shared" si="0"/>
        <v>0.02322570848281229</v>
      </c>
    </row>
    <row r="20" spans="1:8" ht="11.25">
      <c r="A20" s="22" t="s">
        <v>23</v>
      </c>
      <c r="B20" s="23" t="s">
        <v>5</v>
      </c>
      <c r="C20" s="24">
        <v>3463</v>
      </c>
      <c r="D20" s="25">
        <v>0.92</v>
      </c>
      <c r="E20" s="23">
        <v>282</v>
      </c>
      <c r="F20" s="25">
        <v>0.08</v>
      </c>
      <c r="G20" s="24">
        <v>3745</v>
      </c>
      <c r="H20" s="21">
        <f t="shared" si="0"/>
        <v>0.01421710988364368</v>
      </c>
    </row>
    <row r="21" spans="1:8" ht="11.25">
      <c r="A21" s="22" t="s">
        <v>38</v>
      </c>
      <c r="B21" s="23" t="s">
        <v>18</v>
      </c>
      <c r="C21" s="24">
        <v>3638</v>
      </c>
      <c r="D21" s="25">
        <v>0.98</v>
      </c>
      <c r="E21" s="23">
        <v>87</v>
      </c>
      <c r="F21" s="25">
        <v>0.02</v>
      </c>
      <c r="G21" s="24">
        <v>3725</v>
      </c>
      <c r="H21" s="21">
        <f t="shared" si="0"/>
        <v>0.014141184063170283</v>
      </c>
    </row>
    <row r="22" spans="1:8" ht="11.25">
      <c r="A22" s="22" t="s">
        <v>30</v>
      </c>
      <c r="B22" s="23" t="s">
        <v>11</v>
      </c>
      <c r="C22" s="24">
        <v>3273</v>
      </c>
      <c r="D22" s="25">
        <v>0.89</v>
      </c>
      <c r="E22" s="23">
        <v>405</v>
      </c>
      <c r="F22" s="25">
        <v>0.11</v>
      </c>
      <c r="G22" s="24">
        <v>3678</v>
      </c>
      <c r="H22" s="21">
        <f t="shared" si="0"/>
        <v>0.013962758385057799</v>
      </c>
    </row>
    <row r="23" spans="1:8" ht="11.25">
      <c r="A23" s="22" t="s">
        <v>35</v>
      </c>
      <c r="B23" s="23" t="s">
        <v>16</v>
      </c>
      <c r="C23" s="24">
        <v>2911</v>
      </c>
      <c r="D23" s="25">
        <v>0.94</v>
      </c>
      <c r="E23" s="23">
        <v>201</v>
      </c>
      <c r="F23" s="25">
        <v>0.06</v>
      </c>
      <c r="G23" s="24">
        <v>3112</v>
      </c>
      <c r="H23" s="21">
        <f t="shared" si="0"/>
        <v>0.01181405766566065</v>
      </c>
    </row>
    <row r="24" spans="1:8" ht="11.25">
      <c r="A24" s="22" t="s">
        <v>34</v>
      </c>
      <c r="B24" s="23" t="s">
        <v>15</v>
      </c>
      <c r="C24" s="24">
        <v>2674</v>
      </c>
      <c r="D24" s="25">
        <v>0.87</v>
      </c>
      <c r="E24" s="23">
        <v>410</v>
      </c>
      <c r="F24" s="25">
        <v>0.13</v>
      </c>
      <c r="G24" s="24">
        <v>3084</v>
      </c>
      <c r="H24" s="21">
        <f t="shared" si="0"/>
        <v>0.011707761516997893</v>
      </c>
    </row>
    <row r="25" spans="1:8" ht="11.25">
      <c r="A25" s="22" t="s">
        <v>22</v>
      </c>
      <c r="B25" s="23" t="s">
        <v>4</v>
      </c>
      <c r="C25" s="24">
        <v>2789</v>
      </c>
      <c r="D25" s="25">
        <v>0.91</v>
      </c>
      <c r="E25" s="23">
        <v>286</v>
      </c>
      <c r="F25" s="25">
        <v>0.09</v>
      </c>
      <c r="G25" s="24">
        <v>3075</v>
      </c>
      <c r="H25" s="21">
        <f t="shared" si="0"/>
        <v>0.011673594897784864</v>
      </c>
    </row>
    <row r="26" spans="1:8" ht="11.25">
      <c r="A26" s="27" t="s">
        <v>26</v>
      </c>
      <c r="B26" s="28" t="s">
        <v>260</v>
      </c>
      <c r="C26" s="29">
        <v>1705</v>
      </c>
      <c r="D26" s="30">
        <v>0.93</v>
      </c>
      <c r="E26" s="28">
        <v>131</v>
      </c>
      <c r="F26" s="30">
        <v>0.07</v>
      </c>
      <c r="G26" s="29">
        <v>1836</v>
      </c>
      <c r="H26" s="21">
        <f t="shared" si="0"/>
        <v>0.0069699903194578895</v>
      </c>
    </row>
    <row r="27" spans="1:8" ht="12" thickBot="1">
      <c r="A27" s="31" t="s">
        <v>21</v>
      </c>
      <c r="B27" s="32" t="s">
        <v>262</v>
      </c>
      <c r="C27" s="32">
        <v>848</v>
      </c>
      <c r="D27" s="33">
        <v>0.85</v>
      </c>
      <c r="E27" s="32">
        <v>153</v>
      </c>
      <c r="F27" s="33">
        <v>0.15</v>
      </c>
      <c r="G27" s="34">
        <v>1001</v>
      </c>
      <c r="H27" s="35">
        <f t="shared" si="0"/>
        <v>0.0038000873146935444</v>
      </c>
    </row>
    <row r="28" ht="11.25">
      <c r="A28" s="6" t="s">
        <v>220</v>
      </c>
    </row>
    <row r="29" ht="11.25">
      <c r="A29" s="6" t="s">
        <v>221</v>
      </c>
    </row>
    <row r="31" spans="1:8" ht="12.75" customHeight="1">
      <c r="A31" s="157" t="s">
        <v>244</v>
      </c>
      <c r="B31" s="157"/>
      <c r="C31" s="157"/>
      <c r="D31" s="157"/>
      <c r="E31" s="157"/>
      <c r="F31" s="157"/>
      <c r="G31" s="157"/>
      <c r="H31" s="157"/>
    </row>
  </sheetData>
  <mergeCells count="7">
    <mergeCell ref="A31:H31"/>
    <mergeCell ref="A1:H1"/>
    <mergeCell ref="A2:H2"/>
    <mergeCell ref="C5:D5"/>
    <mergeCell ref="E5:F5"/>
    <mergeCell ref="G5:H5"/>
    <mergeCell ref="B5:B6"/>
  </mergeCells>
  <hyperlinks>
    <hyperlink ref="A1" location="Indice!A1" display="Volver"/>
    <hyperlink ref="A31" location="Indice!A1" display="Volver"/>
  </hyperlinks>
  <printOptions/>
  <pageMargins left="0.75" right="0.75" top="1" bottom="1" header="0" footer="0"/>
  <pageSetup fitToHeight="1" fitToWidth="1"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zoomScale="75" zoomScaleNormal="75" workbookViewId="0" topLeftCell="A1">
      <selection activeCell="A2" sqref="A2:H2"/>
    </sheetView>
  </sheetViews>
  <sheetFormatPr defaultColWidth="9.140625" defaultRowHeight="12.75"/>
  <cols>
    <col min="1" max="1" width="10.7109375" style="6" customWidth="1"/>
    <col min="2" max="2" width="77.7109375" style="6" bestFit="1" customWidth="1"/>
    <col min="3" max="7" width="9.7109375" style="6" customWidth="1"/>
    <col min="8" max="8" width="6.8515625" style="6" customWidth="1"/>
    <col min="9" max="16384" width="11.421875" style="6" customWidth="1"/>
  </cols>
  <sheetData>
    <row r="1" spans="1:7" ht="12.75">
      <c r="A1" s="157" t="s">
        <v>244</v>
      </c>
      <c r="B1" s="157"/>
      <c r="C1" s="157"/>
      <c r="D1" s="157"/>
      <c r="E1" s="157"/>
      <c r="F1" s="157"/>
      <c r="G1" s="157"/>
    </row>
    <row r="2" spans="1:8" ht="13.5">
      <c r="A2" s="158" t="s">
        <v>226</v>
      </c>
      <c r="B2" s="158"/>
      <c r="C2" s="158"/>
      <c r="D2" s="158"/>
      <c r="E2" s="158"/>
      <c r="F2" s="158"/>
      <c r="G2" s="158"/>
      <c r="H2" s="158"/>
    </row>
    <row r="3" spans="1:8" ht="12" thickBot="1">
      <c r="A3" s="7"/>
      <c r="B3" s="7"/>
      <c r="C3" s="163"/>
      <c r="D3" s="163"/>
      <c r="E3" s="163"/>
      <c r="F3" s="163"/>
      <c r="G3" s="163"/>
      <c r="H3" s="163"/>
    </row>
    <row r="4" spans="1:8" ht="12.75" customHeight="1">
      <c r="A4" s="8" t="s">
        <v>41</v>
      </c>
      <c r="B4" s="161" t="s">
        <v>191</v>
      </c>
      <c r="C4" s="164" t="s">
        <v>192</v>
      </c>
      <c r="D4" s="165"/>
      <c r="E4" s="164" t="s">
        <v>193</v>
      </c>
      <c r="F4" s="165"/>
      <c r="G4" s="164" t="s">
        <v>1</v>
      </c>
      <c r="H4" s="166"/>
    </row>
    <row r="5" spans="1:8" ht="12" thickBot="1">
      <c r="A5" s="85" t="s">
        <v>42</v>
      </c>
      <c r="B5" s="162"/>
      <c r="C5" s="41" t="s">
        <v>39</v>
      </c>
      <c r="D5" s="92" t="s">
        <v>40</v>
      </c>
      <c r="E5" s="41" t="s">
        <v>39</v>
      </c>
      <c r="F5" s="41" t="s">
        <v>40</v>
      </c>
      <c r="G5" s="41" t="s">
        <v>39</v>
      </c>
      <c r="H5" s="86" t="s">
        <v>40</v>
      </c>
    </row>
    <row r="6" spans="1:8" ht="12" thickBot="1">
      <c r="A6" s="93" t="s">
        <v>1</v>
      </c>
      <c r="B6" s="94"/>
      <c r="C6" s="14">
        <v>141682</v>
      </c>
      <c r="D6" s="15">
        <f>+C6/G6</f>
        <v>0.8875149556186145</v>
      </c>
      <c r="E6" s="14">
        <v>17957</v>
      </c>
      <c r="F6" s="15">
        <f>+E6/G6</f>
        <v>0.1124850443813855</v>
      </c>
      <c r="G6" s="14">
        <v>159639</v>
      </c>
      <c r="H6" s="95">
        <f>+G6/$G$6</f>
        <v>1</v>
      </c>
    </row>
    <row r="7" spans="1:8" ht="11.25">
      <c r="A7" s="17" t="s">
        <v>33</v>
      </c>
      <c r="B7" s="18" t="s">
        <v>14</v>
      </c>
      <c r="C7" s="19">
        <v>39550</v>
      </c>
      <c r="D7" s="20">
        <f>+C7/G7</f>
        <v>0.8562644785555003</v>
      </c>
      <c r="E7" s="19">
        <v>6639</v>
      </c>
      <c r="F7" s="20">
        <f>+E7/G7</f>
        <v>0.14373552144449978</v>
      </c>
      <c r="G7" s="19">
        <v>46189</v>
      </c>
      <c r="H7" s="96">
        <f>+G7/$G$6</f>
        <v>0.28933405997281364</v>
      </c>
    </row>
    <row r="8" spans="1:8" ht="11.25">
      <c r="A8" s="22" t="s">
        <v>20</v>
      </c>
      <c r="B8" s="23" t="s">
        <v>3</v>
      </c>
      <c r="C8" s="24">
        <v>17638</v>
      </c>
      <c r="D8" s="20">
        <f aca="true" t="shared" si="0" ref="D8:D26">+C8/G8</f>
        <v>0.8895501311276982</v>
      </c>
      <c r="E8" s="24">
        <v>2190</v>
      </c>
      <c r="F8" s="20">
        <f aca="true" t="shared" si="1" ref="F8:F26">+E8/G8</f>
        <v>0.11044986887230179</v>
      </c>
      <c r="G8" s="24">
        <v>19828</v>
      </c>
      <c r="H8" s="96">
        <f aca="true" t="shared" si="2" ref="H8:H26">+G8/$G$6</f>
        <v>0.12420523806839182</v>
      </c>
    </row>
    <row r="9" spans="1:8" ht="11.25">
      <c r="A9" s="22" t="s">
        <v>29</v>
      </c>
      <c r="B9" s="23" t="s">
        <v>10</v>
      </c>
      <c r="C9" s="24">
        <v>14936</v>
      </c>
      <c r="D9" s="20">
        <f t="shared" si="0"/>
        <v>0.8679683867968386</v>
      </c>
      <c r="E9" s="24">
        <v>2272</v>
      </c>
      <c r="F9" s="20">
        <f t="shared" si="1"/>
        <v>0.1320316132031613</v>
      </c>
      <c r="G9" s="24">
        <v>17208</v>
      </c>
      <c r="H9" s="96">
        <f t="shared" si="2"/>
        <v>0.10779320842651231</v>
      </c>
    </row>
    <row r="10" spans="1:8" ht="11.25">
      <c r="A10" s="22" t="s">
        <v>32</v>
      </c>
      <c r="B10" s="23" t="s">
        <v>13</v>
      </c>
      <c r="C10" s="24">
        <v>13779</v>
      </c>
      <c r="D10" s="20">
        <f t="shared" si="0"/>
        <v>0.8889677419354839</v>
      </c>
      <c r="E10" s="24">
        <v>1721</v>
      </c>
      <c r="F10" s="20">
        <f t="shared" si="1"/>
        <v>0.11103225806451612</v>
      </c>
      <c r="G10" s="24">
        <v>15500</v>
      </c>
      <c r="H10" s="96">
        <f t="shared" si="2"/>
        <v>0.09709406849203515</v>
      </c>
    </row>
    <row r="11" spans="1:8" ht="11.25">
      <c r="A11" s="22" t="s">
        <v>28</v>
      </c>
      <c r="B11" s="23" t="s">
        <v>9</v>
      </c>
      <c r="C11" s="24">
        <v>10016</v>
      </c>
      <c r="D11" s="20">
        <f t="shared" si="0"/>
        <v>0.9000718907260963</v>
      </c>
      <c r="E11" s="24">
        <v>1112</v>
      </c>
      <c r="F11" s="20">
        <f t="shared" si="1"/>
        <v>0.09992810927390366</v>
      </c>
      <c r="G11" s="24">
        <v>11128</v>
      </c>
      <c r="H11" s="96">
        <f t="shared" si="2"/>
        <v>0.06970727704383015</v>
      </c>
    </row>
    <row r="12" spans="1:8" ht="11.25">
      <c r="A12" s="22" t="s">
        <v>37</v>
      </c>
      <c r="B12" s="23" t="s">
        <v>186</v>
      </c>
      <c r="C12" s="24">
        <v>6981</v>
      </c>
      <c r="D12" s="20">
        <f t="shared" si="0"/>
        <v>0.9095765472312703</v>
      </c>
      <c r="E12" s="23">
        <v>694</v>
      </c>
      <c r="F12" s="20">
        <f t="shared" si="1"/>
        <v>0.09042345276872964</v>
      </c>
      <c r="G12" s="24">
        <v>7675</v>
      </c>
      <c r="H12" s="96">
        <f t="shared" si="2"/>
        <v>0.04807722423718515</v>
      </c>
    </row>
    <row r="13" spans="1:8" ht="11.25">
      <c r="A13" s="22" t="s">
        <v>31</v>
      </c>
      <c r="B13" s="23" t="s">
        <v>12</v>
      </c>
      <c r="C13" s="24">
        <v>7071</v>
      </c>
      <c r="D13" s="20">
        <f t="shared" si="0"/>
        <v>0.9328496042216359</v>
      </c>
      <c r="E13" s="23">
        <v>509</v>
      </c>
      <c r="F13" s="20">
        <f t="shared" si="1"/>
        <v>0.06715039577836411</v>
      </c>
      <c r="G13" s="24">
        <v>7580</v>
      </c>
      <c r="H13" s="96">
        <f t="shared" si="2"/>
        <v>0.04748213155933074</v>
      </c>
    </row>
    <row r="14" spans="1:8" ht="11.25">
      <c r="A14" s="22" t="s">
        <v>27</v>
      </c>
      <c r="B14" s="23" t="s">
        <v>8</v>
      </c>
      <c r="C14" s="24">
        <v>6551</v>
      </c>
      <c r="D14" s="20">
        <f t="shared" si="0"/>
        <v>0.9158395078987838</v>
      </c>
      <c r="E14" s="23">
        <v>602</v>
      </c>
      <c r="F14" s="20">
        <f t="shared" si="1"/>
        <v>0.08416049210121627</v>
      </c>
      <c r="G14" s="24">
        <v>7153</v>
      </c>
      <c r="H14" s="96">
        <f t="shared" si="2"/>
        <v>0.04480734657571145</v>
      </c>
    </row>
    <row r="15" spans="1:8" ht="11.25">
      <c r="A15" s="22" t="s">
        <v>36</v>
      </c>
      <c r="B15" s="23" t="s">
        <v>210</v>
      </c>
      <c r="C15" s="24">
        <v>4263</v>
      </c>
      <c r="D15" s="20">
        <f t="shared" si="0"/>
        <v>0.9056724028043339</v>
      </c>
      <c r="E15" s="23">
        <v>444</v>
      </c>
      <c r="F15" s="20">
        <f t="shared" si="1"/>
        <v>0.09432759719566602</v>
      </c>
      <c r="G15" s="24">
        <v>4707</v>
      </c>
      <c r="H15" s="96">
        <f t="shared" si="2"/>
        <v>0.02948527615432319</v>
      </c>
    </row>
    <row r="16" spans="1:8" ht="11.25">
      <c r="A16" s="22" t="s">
        <v>25</v>
      </c>
      <c r="B16" s="23" t="s">
        <v>7</v>
      </c>
      <c r="C16" s="24">
        <v>3269</v>
      </c>
      <c r="D16" s="20">
        <f t="shared" si="0"/>
        <v>0.9437066974595842</v>
      </c>
      <c r="E16" s="23">
        <v>195</v>
      </c>
      <c r="F16" s="20">
        <f t="shared" si="1"/>
        <v>0.0562933025404157</v>
      </c>
      <c r="G16" s="24">
        <v>3464</v>
      </c>
      <c r="H16" s="96">
        <f t="shared" si="2"/>
        <v>0.02169895827460708</v>
      </c>
    </row>
    <row r="17" spans="1:8" ht="11.25">
      <c r="A17" s="22" t="s">
        <v>24</v>
      </c>
      <c r="B17" s="23" t="s">
        <v>6</v>
      </c>
      <c r="C17" s="24">
        <v>3082</v>
      </c>
      <c r="D17" s="20">
        <f t="shared" si="0"/>
        <v>0.9319625037798609</v>
      </c>
      <c r="E17" s="23">
        <v>225</v>
      </c>
      <c r="F17" s="20">
        <f t="shared" si="1"/>
        <v>0.0680374962201391</v>
      </c>
      <c r="G17" s="24">
        <v>3307</v>
      </c>
      <c r="H17" s="96">
        <f t="shared" si="2"/>
        <v>0.020715489322784532</v>
      </c>
    </row>
    <row r="18" spans="1:8" ht="11.25">
      <c r="A18" s="22" t="s">
        <v>19</v>
      </c>
      <c r="B18" s="23" t="s">
        <v>2</v>
      </c>
      <c r="C18" s="24">
        <v>2683</v>
      </c>
      <c r="D18" s="20">
        <f t="shared" si="0"/>
        <v>0.8991286863270778</v>
      </c>
      <c r="E18" s="23">
        <v>301</v>
      </c>
      <c r="F18" s="20">
        <f t="shared" si="1"/>
        <v>0.10087131367292225</v>
      </c>
      <c r="G18" s="24">
        <v>2984</v>
      </c>
      <c r="H18" s="96">
        <f t="shared" si="2"/>
        <v>0.018692174218079543</v>
      </c>
    </row>
    <row r="19" spans="1:8" ht="11.25">
      <c r="A19" s="22" t="s">
        <v>38</v>
      </c>
      <c r="B19" s="23" t="s">
        <v>18</v>
      </c>
      <c r="C19" s="24">
        <v>2498</v>
      </c>
      <c r="D19" s="20">
        <f t="shared" si="0"/>
        <v>0.981532416502947</v>
      </c>
      <c r="E19" s="23">
        <v>47</v>
      </c>
      <c r="F19" s="20">
        <f t="shared" si="1"/>
        <v>0.018467583497053044</v>
      </c>
      <c r="G19" s="24">
        <v>2545</v>
      </c>
      <c r="H19" s="96">
        <f t="shared" si="2"/>
        <v>0.015942219633047063</v>
      </c>
    </row>
    <row r="20" spans="1:8" ht="11.25">
      <c r="A20" s="22" t="s">
        <v>23</v>
      </c>
      <c r="B20" s="23" t="s">
        <v>5</v>
      </c>
      <c r="C20" s="24">
        <v>2111</v>
      </c>
      <c r="D20" s="20">
        <f t="shared" si="0"/>
        <v>0.9198257080610022</v>
      </c>
      <c r="E20" s="23">
        <v>184</v>
      </c>
      <c r="F20" s="20">
        <f t="shared" si="1"/>
        <v>0.08017429193899782</v>
      </c>
      <c r="G20" s="24">
        <v>2295</v>
      </c>
      <c r="H20" s="96">
        <f t="shared" si="2"/>
        <v>0.014376186270272302</v>
      </c>
    </row>
    <row r="21" spans="1:8" ht="11.25">
      <c r="A21" s="22" t="s">
        <v>30</v>
      </c>
      <c r="B21" s="23" t="s">
        <v>11</v>
      </c>
      <c r="C21" s="24">
        <v>1636</v>
      </c>
      <c r="D21" s="20">
        <f t="shared" si="0"/>
        <v>0.882892606583918</v>
      </c>
      <c r="E21" s="23">
        <v>217</v>
      </c>
      <c r="F21" s="20">
        <f t="shared" si="1"/>
        <v>0.11710739341608203</v>
      </c>
      <c r="G21" s="24">
        <v>1853</v>
      </c>
      <c r="H21" s="96">
        <f t="shared" si="2"/>
        <v>0.011607439284886525</v>
      </c>
    </row>
    <row r="22" spans="1:8" ht="11.25">
      <c r="A22" s="22" t="s">
        <v>22</v>
      </c>
      <c r="B22" s="23" t="s">
        <v>4</v>
      </c>
      <c r="C22" s="24">
        <v>1562</v>
      </c>
      <c r="D22" s="20">
        <f t="shared" si="0"/>
        <v>0.9018475750577367</v>
      </c>
      <c r="E22" s="23">
        <v>170</v>
      </c>
      <c r="F22" s="20">
        <f t="shared" si="1"/>
        <v>0.09815242494226328</v>
      </c>
      <c r="G22" s="24">
        <v>1732</v>
      </c>
      <c r="H22" s="96">
        <f t="shared" si="2"/>
        <v>0.01084947913730354</v>
      </c>
    </row>
    <row r="23" spans="1:8" ht="11.25">
      <c r="A23" s="22" t="s">
        <v>35</v>
      </c>
      <c r="B23" s="23" t="s">
        <v>16</v>
      </c>
      <c r="C23" s="24">
        <v>1414</v>
      </c>
      <c r="D23" s="20">
        <f t="shared" si="0"/>
        <v>0.9395348837209302</v>
      </c>
      <c r="E23" s="23">
        <v>91</v>
      </c>
      <c r="F23" s="20">
        <f t="shared" si="1"/>
        <v>0.06046511627906977</v>
      </c>
      <c r="G23" s="24">
        <v>1505</v>
      </c>
      <c r="H23" s="96">
        <f t="shared" si="2"/>
        <v>0.009427520843904058</v>
      </c>
    </row>
    <row r="24" spans="1:8" ht="11.25">
      <c r="A24" s="22" t="s">
        <v>34</v>
      </c>
      <c r="B24" s="23" t="s">
        <v>15</v>
      </c>
      <c r="C24" s="24">
        <v>1269</v>
      </c>
      <c r="D24" s="20">
        <f t="shared" si="0"/>
        <v>0.8782006920415225</v>
      </c>
      <c r="E24" s="23">
        <v>176</v>
      </c>
      <c r="F24" s="20">
        <f t="shared" si="1"/>
        <v>0.12179930795847752</v>
      </c>
      <c r="G24" s="24">
        <v>1445</v>
      </c>
      <c r="H24" s="96">
        <f t="shared" si="2"/>
        <v>0.009051672836838116</v>
      </c>
    </row>
    <row r="25" spans="1:8" ht="11.25">
      <c r="A25" s="22" t="s">
        <v>26</v>
      </c>
      <c r="B25" s="23" t="s">
        <v>260</v>
      </c>
      <c r="C25" s="23">
        <v>840</v>
      </c>
      <c r="D25" s="20">
        <f t="shared" si="0"/>
        <v>0.9251101321585903</v>
      </c>
      <c r="E25" s="23">
        <v>68</v>
      </c>
      <c r="F25" s="20">
        <f t="shared" si="1"/>
        <v>0.07488986784140969</v>
      </c>
      <c r="G25" s="23">
        <v>908</v>
      </c>
      <c r="H25" s="96">
        <f t="shared" si="2"/>
        <v>0.00568783317359793</v>
      </c>
    </row>
    <row r="26" spans="1:8" ht="12" thickBot="1">
      <c r="A26" s="31" t="s">
        <v>21</v>
      </c>
      <c r="B26" s="32" t="s">
        <v>187</v>
      </c>
      <c r="C26" s="32">
        <v>533</v>
      </c>
      <c r="D26" s="97">
        <f t="shared" si="0"/>
        <v>0.8420221169036335</v>
      </c>
      <c r="E26" s="32">
        <v>100</v>
      </c>
      <c r="F26" s="97">
        <f t="shared" si="1"/>
        <v>0.1579778830963665</v>
      </c>
      <c r="G26" s="32">
        <v>633</v>
      </c>
      <c r="H26" s="98">
        <f t="shared" si="2"/>
        <v>0.003965196474545693</v>
      </c>
    </row>
    <row r="27" ht="11.25">
      <c r="A27" s="6" t="s">
        <v>220</v>
      </c>
    </row>
    <row r="28" ht="11.25">
      <c r="A28" s="6" t="s">
        <v>221</v>
      </c>
    </row>
    <row r="30" spans="1:7" ht="12.75">
      <c r="A30" s="157" t="s">
        <v>244</v>
      </c>
      <c r="B30" s="157"/>
      <c r="C30" s="157"/>
      <c r="D30" s="157"/>
      <c r="E30" s="157"/>
      <c r="F30" s="157"/>
      <c r="G30" s="157"/>
    </row>
  </sheetData>
  <mergeCells count="8">
    <mergeCell ref="A30:G30"/>
    <mergeCell ref="A1:G1"/>
    <mergeCell ref="A2:H2"/>
    <mergeCell ref="C3:H3"/>
    <mergeCell ref="C4:D4"/>
    <mergeCell ref="E4:F4"/>
    <mergeCell ref="G4:H4"/>
    <mergeCell ref="B4:B5"/>
  </mergeCells>
  <hyperlinks>
    <hyperlink ref="A30" location="Indice!A1" display="Volver"/>
    <hyperlink ref="A1" location="Indice!A1" display="Volver"/>
  </hyperlinks>
  <printOptions/>
  <pageMargins left="0.75" right="0.75" top="1" bottom="1" header="0" footer="0"/>
  <pageSetup fitToHeight="1" fitToWidth="1"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zoomScale="75" zoomScaleNormal="75" workbookViewId="0" topLeftCell="A1">
      <selection activeCell="A2" sqref="A2:H2"/>
    </sheetView>
  </sheetViews>
  <sheetFormatPr defaultColWidth="9.140625" defaultRowHeight="12.75"/>
  <cols>
    <col min="1" max="1" width="9.8515625" style="6" customWidth="1"/>
    <col min="2" max="2" width="77.7109375" style="6" bestFit="1" customWidth="1"/>
    <col min="3" max="7" width="9.7109375" style="6" customWidth="1"/>
    <col min="8" max="8" width="6.8515625" style="6" customWidth="1"/>
    <col min="9" max="16384" width="11.421875" style="6" customWidth="1"/>
  </cols>
  <sheetData>
    <row r="1" spans="1:7" ht="12.75">
      <c r="A1" s="157" t="s">
        <v>244</v>
      </c>
      <c r="B1" s="157"/>
      <c r="C1" s="157"/>
      <c r="D1" s="157"/>
      <c r="E1" s="157"/>
      <c r="F1" s="157"/>
      <c r="G1" s="157"/>
    </row>
    <row r="2" spans="1:9" ht="12.75" customHeight="1">
      <c r="A2" s="167" t="s">
        <v>228</v>
      </c>
      <c r="B2" s="167"/>
      <c r="C2" s="167"/>
      <c r="D2" s="167"/>
      <c r="E2" s="167"/>
      <c r="F2" s="167"/>
      <c r="G2" s="167"/>
      <c r="H2" s="167"/>
      <c r="I2" s="7"/>
    </row>
    <row r="3" spans="1:8" ht="12" thickBot="1">
      <c r="A3" s="100"/>
      <c r="B3" s="100"/>
      <c r="C3" s="168"/>
      <c r="D3" s="168"/>
      <c r="E3" s="168"/>
      <c r="F3" s="168"/>
      <c r="G3" s="168"/>
      <c r="H3" s="168"/>
    </row>
    <row r="4" spans="1:8" ht="12.75" customHeight="1">
      <c r="A4" s="8" t="s">
        <v>41</v>
      </c>
      <c r="B4" s="161" t="s">
        <v>191</v>
      </c>
      <c r="C4" s="164" t="s">
        <v>192</v>
      </c>
      <c r="D4" s="165"/>
      <c r="E4" s="164" t="s">
        <v>193</v>
      </c>
      <c r="F4" s="165"/>
      <c r="G4" s="164" t="s">
        <v>1</v>
      </c>
      <c r="H4" s="166"/>
    </row>
    <row r="5" spans="1:8" ht="12" thickBot="1">
      <c r="A5" s="85" t="s">
        <v>42</v>
      </c>
      <c r="B5" s="162"/>
      <c r="C5" s="41" t="s">
        <v>39</v>
      </c>
      <c r="D5" s="41" t="s">
        <v>40</v>
      </c>
      <c r="E5" s="41" t="s">
        <v>39</v>
      </c>
      <c r="F5" s="41" t="s">
        <v>40</v>
      </c>
      <c r="G5" s="41" t="s">
        <v>39</v>
      </c>
      <c r="H5" s="86" t="s">
        <v>40</v>
      </c>
    </row>
    <row r="6" spans="1:8" ht="12" thickBot="1">
      <c r="A6" s="12" t="s">
        <v>1</v>
      </c>
      <c r="B6" s="13"/>
      <c r="C6" s="14">
        <v>93854</v>
      </c>
      <c r="D6" s="15">
        <f>+C6/G6</f>
        <v>0.9043902251002158</v>
      </c>
      <c r="E6" s="14">
        <v>9922</v>
      </c>
      <c r="F6" s="15">
        <f>+E6/G6</f>
        <v>0.09560977489978414</v>
      </c>
      <c r="G6" s="14">
        <v>103776</v>
      </c>
      <c r="H6" s="16">
        <v>1</v>
      </c>
    </row>
    <row r="7" spans="1:8" ht="11.25">
      <c r="A7" s="17" t="s">
        <v>29</v>
      </c>
      <c r="B7" s="18" t="s">
        <v>10</v>
      </c>
      <c r="C7" s="19">
        <v>14429</v>
      </c>
      <c r="D7" s="88">
        <f aca="true" t="shared" si="0" ref="D7:D26">+C7/G7</f>
        <v>0.8730562110485871</v>
      </c>
      <c r="E7" s="19">
        <v>2098</v>
      </c>
      <c r="F7" s="88">
        <f aca="true" t="shared" si="1" ref="F7:F26">+E7/G7</f>
        <v>0.12694378895141284</v>
      </c>
      <c r="G7" s="19">
        <v>16527</v>
      </c>
      <c r="H7" s="21">
        <v>0.16</v>
      </c>
    </row>
    <row r="8" spans="1:8" ht="11.25">
      <c r="A8" s="22" t="s">
        <v>29</v>
      </c>
      <c r="B8" s="23" t="s">
        <v>9</v>
      </c>
      <c r="C8" s="24">
        <v>11826</v>
      </c>
      <c r="D8" s="89">
        <f t="shared" si="0"/>
        <v>0.8951631216410567</v>
      </c>
      <c r="E8" s="24">
        <v>1385</v>
      </c>
      <c r="F8" s="89">
        <f t="shared" si="1"/>
        <v>0.1048368783589433</v>
      </c>
      <c r="G8" s="24">
        <v>13211</v>
      </c>
      <c r="H8" s="83">
        <v>0.13</v>
      </c>
    </row>
    <row r="9" spans="1:8" ht="11.25">
      <c r="A9" s="22" t="s">
        <v>20</v>
      </c>
      <c r="B9" s="23" t="s">
        <v>13</v>
      </c>
      <c r="C9" s="24">
        <v>10325</v>
      </c>
      <c r="D9" s="89">
        <f t="shared" si="0"/>
        <v>0.9139594582632558</v>
      </c>
      <c r="E9" s="23">
        <v>972</v>
      </c>
      <c r="F9" s="89">
        <f t="shared" si="1"/>
        <v>0.08604054173674427</v>
      </c>
      <c r="G9" s="24">
        <v>11297</v>
      </c>
      <c r="H9" s="83">
        <v>0.11</v>
      </c>
    </row>
    <row r="10" spans="1:8" ht="11.25">
      <c r="A10" s="22" t="s">
        <v>32</v>
      </c>
      <c r="B10" s="23" t="s">
        <v>3</v>
      </c>
      <c r="C10" s="24">
        <v>10331</v>
      </c>
      <c r="D10" s="89">
        <f t="shared" si="0"/>
        <v>0.9193734982646614</v>
      </c>
      <c r="E10" s="23">
        <v>906</v>
      </c>
      <c r="F10" s="89">
        <f t="shared" si="1"/>
        <v>0.08062650173533861</v>
      </c>
      <c r="G10" s="24">
        <v>11237</v>
      </c>
      <c r="H10" s="83">
        <v>0.11</v>
      </c>
    </row>
    <row r="11" spans="1:8" ht="11.25">
      <c r="A11" s="22" t="s">
        <v>37</v>
      </c>
      <c r="B11" s="23" t="s">
        <v>17</v>
      </c>
      <c r="C11" s="24">
        <v>8784</v>
      </c>
      <c r="D11" s="89">
        <f t="shared" si="0"/>
        <v>0.883702213279678</v>
      </c>
      <c r="E11" s="24">
        <v>1156</v>
      </c>
      <c r="F11" s="89">
        <f t="shared" si="1"/>
        <v>0.11629778672032193</v>
      </c>
      <c r="G11" s="24">
        <v>9940</v>
      </c>
      <c r="H11" s="83">
        <v>0.1</v>
      </c>
    </row>
    <row r="12" spans="1:8" ht="11.25">
      <c r="A12" s="22" t="s">
        <v>31</v>
      </c>
      <c r="B12" s="23" t="s">
        <v>12</v>
      </c>
      <c r="C12" s="24">
        <v>7608</v>
      </c>
      <c r="D12" s="89">
        <f t="shared" si="0"/>
        <v>0.9330389992641648</v>
      </c>
      <c r="E12" s="23">
        <v>546</v>
      </c>
      <c r="F12" s="89">
        <f t="shared" si="1"/>
        <v>0.06696100073583518</v>
      </c>
      <c r="G12" s="24">
        <v>8154</v>
      </c>
      <c r="H12" s="83">
        <v>0.08</v>
      </c>
    </row>
    <row r="13" spans="1:8" ht="11.25">
      <c r="A13" s="22" t="s">
        <v>27</v>
      </c>
      <c r="B13" s="23" t="s">
        <v>8</v>
      </c>
      <c r="C13" s="24">
        <v>6933</v>
      </c>
      <c r="D13" s="89">
        <f t="shared" si="0"/>
        <v>0.8914748617718915</v>
      </c>
      <c r="E13" s="23">
        <v>844</v>
      </c>
      <c r="F13" s="89">
        <f t="shared" si="1"/>
        <v>0.10852513822810853</v>
      </c>
      <c r="G13" s="24">
        <v>7777</v>
      </c>
      <c r="H13" s="83">
        <v>0.07</v>
      </c>
    </row>
    <row r="14" spans="1:8" ht="11.25">
      <c r="A14" s="22" t="s">
        <v>36</v>
      </c>
      <c r="B14" s="23" t="s">
        <v>210</v>
      </c>
      <c r="C14" s="24">
        <v>5162</v>
      </c>
      <c r="D14" s="89">
        <f t="shared" si="0"/>
        <v>0.9272498652775283</v>
      </c>
      <c r="E14" s="23">
        <v>405</v>
      </c>
      <c r="F14" s="89">
        <f t="shared" si="1"/>
        <v>0.0727501347224717</v>
      </c>
      <c r="G14" s="24">
        <v>5567</v>
      </c>
      <c r="H14" s="83">
        <v>0.05</v>
      </c>
    </row>
    <row r="15" spans="1:8" ht="11.25">
      <c r="A15" s="22" t="s">
        <v>19</v>
      </c>
      <c r="B15" s="23" t="s">
        <v>7</v>
      </c>
      <c r="C15" s="24">
        <v>2993</v>
      </c>
      <c r="D15" s="89">
        <f t="shared" si="0"/>
        <v>0.9417872876022656</v>
      </c>
      <c r="E15" s="23">
        <v>185</v>
      </c>
      <c r="F15" s="89">
        <f t="shared" si="1"/>
        <v>0.05821271239773442</v>
      </c>
      <c r="G15" s="24">
        <v>3178</v>
      </c>
      <c r="H15" s="83">
        <v>0.03</v>
      </c>
    </row>
    <row r="16" spans="1:8" ht="11.25">
      <c r="A16" s="22" t="s">
        <v>24</v>
      </c>
      <c r="B16" s="23" t="s">
        <v>2</v>
      </c>
      <c r="C16" s="24">
        <v>2781</v>
      </c>
      <c r="D16" s="89">
        <f t="shared" si="0"/>
        <v>0.887364390555201</v>
      </c>
      <c r="E16" s="23">
        <v>353</v>
      </c>
      <c r="F16" s="89">
        <f t="shared" si="1"/>
        <v>0.11263560944479897</v>
      </c>
      <c r="G16" s="24">
        <v>3134</v>
      </c>
      <c r="H16" s="83">
        <v>0.03</v>
      </c>
    </row>
    <row r="17" spans="1:8" ht="11.25">
      <c r="A17" s="22" t="s">
        <v>25</v>
      </c>
      <c r="B17" s="23" t="s">
        <v>6</v>
      </c>
      <c r="C17" s="24">
        <v>2971</v>
      </c>
      <c r="D17" s="89">
        <f t="shared" si="0"/>
        <v>0.9488981156180134</v>
      </c>
      <c r="E17" s="23">
        <v>160</v>
      </c>
      <c r="F17" s="89">
        <f t="shared" si="1"/>
        <v>0.05110188438198659</v>
      </c>
      <c r="G17" s="24">
        <v>3131</v>
      </c>
      <c r="H17" s="83">
        <v>0.03</v>
      </c>
    </row>
    <row r="18" spans="1:8" ht="11.25">
      <c r="A18" s="22" t="s">
        <v>31</v>
      </c>
      <c r="B18" s="23" t="s">
        <v>11</v>
      </c>
      <c r="C18" s="24">
        <v>1637</v>
      </c>
      <c r="D18" s="89">
        <f t="shared" si="0"/>
        <v>0.896986301369863</v>
      </c>
      <c r="E18" s="23">
        <v>188</v>
      </c>
      <c r="F18" s="89">
        <f t="shared" si="1"/>
        <v>0.10301369863013699</v>
      </c>
      <c r="G18" s="24">
        <v>1825</v>
      </c>
      <c r="H18" s="83">
        <v>0.02</v>
      </c>
    </row>
    <row r="19" spans="1:8" ht="11.25">
      <c r="A19" s="22" t="s">
        <v>36</v>
      </c>
      <c r="B19" s="23" t="s">
        <v>15</v>
      </c>
      <c r="C19" s="24">
        <v>1405</v>
      </c>
      <c r="D19" s="89">
        <f t="shared" si="0"/>
        <v>0.8572300183038438</v>
      </c>
      <c r="E19" s="23">
        <v>234</v>
      </c>
      <c r="F19" s="89">
        <f t="shared" si="1"/>
        <v>0.1427699816961562</v>
      </c>
      <c r="G19" s="24">
        <v>1639</v>
      </c>
      <c r="H19" s="83">
        <v>0.02</v>
      </c>
    </row>
    <row r="20" spans="1:8" ht="11.25">
      <c r="A20" s="22" t="s">
        <v>36</v>
      </c>
      <c r="B20" s="23" t="s">
        <v>16</v>
      </c>
      <c r="C20" s="24">
        <v>1497</v>
      </c>
      <c r="D20" s="89">
        <f t="shared" si="0"/>
        <v>0.9315494710640946</v>
      </c>
      <c r="E20" s="23">
        <v>110</v>
      </c>
      <c r="F20" s="89">
        <f t="shared" si="1"/>
        <v>0.06845052893590542</v>
      </c>
      <c r="G20" s="24">
        <v>1607</v>
      </c>
      <c r="H20" s="83">
        <v>0.02</v>
      </c>
    </row>
    <row r="21" spans="1:8" ht="11.25">
      <c r="A21" s="22" t="s">
        <v>22</v>
      </c>
      <c r="B21" s="23" t="s">
        <v>5</v>
      </c>
      <c r="C21" s="24">
        <v>1352</v>
      </c>
      <c r="D21" s="89">
        <f t="shared" si="0"/>
        <v>0.9324137931034483</v>
      </c>
      <c r="E21" s="23">
        <v>98</v>
      </c>
      <c r="F21" s="89">
        <f t="shared" si="1"/>
        <v>0.06758620689655172</v>
      </c>
      <c r="G21" s="24">
        <v>1450</v>
      </c>
      <c r="H21" s="83">
        <v>0.01</v>
      </c>
    </row>
    <row r="22" spans="1:8" ht="11.25">
      <c r="A22" s="22" t="s">
        <v>23</v>
      </c>
      <c r="B22" s="23" t="s">
        <v>4</v>
      </c>
      <c r="C22" s="24">
        <v>1227</v>
      </c>
      <c r="D22" s="89">
        <f t="shared" si="0"/>
        <v>0.913626209977662</v>
      </c>
      <c r="E22" s="23">
        <v>116</v>
      </c>
      <c r="F22" s="89">
        <f t="shared" si="1"/>
        <v>0.08637379002233805</v>
      </c>
      <c r="G22" s="24">
        <v>1343</v>
      </c>
      <c r="H22" s="83">
        <v>0.01</v>
      </c>
    </row>
    <row r="23" spans="1:8" ht="11.25">
      <c r="A23" s="22" t="s">
        <v>26</v>
      </c>
      <c r="B23" s="23" t="s">
        <v>18</v>
      </c>
      <c r="C23" s="24">
        <v>1140</v>
      </c>
      <c r="D23" s="89">
        <f t="shared" si="0"/>
        <v>0.9661016949152542</v>
      </c>
      <c r="E23" s="23">
        <v>40</v>
      </c>
      <c r="F23" s="89">
        <f t="shared" si="1"/>
        <v>0.03389830508474576</v>
      </c>
      <c r="G23" s="24">
        <v>1180</v>
      </c>
      <c r="H23" s="83">
        <v>0.01</v>
      </c>
    </row>
    <row r="24" spans="1:8" ht="11.25">
      <c r="A24" s="22" t="s">
        <v>38</v>
      </c>
      <c r="B24" s="23" t="s">
        <v>260</v>
      </c>
      <c r="C24" s="23">
        <v>865</v>
      </c>
      <c r="D24" s="89">
        <f t="shared" si="0"/>
        <v>0.9321120689655172</v>
      </c>
      <c r="E24" s="23">
        <v>63</v>
      </c>
      <c r="F24" s="89">
        <f t="shared" si="1"/>
        <v>0.06788793103448276</v>
      </c>
      <c r="G24" s="23">
        <v>928</v>
      </c>
      <c r="H24" s="83">
        <v>0.01</v>
      </c>
    </row>
    <row r="25" spans="1:8" ht="11.25">
      <c r="A25" s="22" t="s">
        <v>21</v>
      </c>
      <c r="B25" s="23" t="s">
        <v>187</v>
      </c>
      <c r="C25" s="23">
        <v>315</v>
      </c>
      <c r="D25" s="89">
        <f t="shared" si="0"/>
        <v>0.8559782608695652</v>
      </c>
      <c r="E25" s="23">
        <v>53</v>
      </c>
      <c r="F25" s="89">
        <f t="shared" si="1"/>
        <v>0.14402173913043478</v>
      </c>
      <c r="G25" s="23">
        <v>368</v>
      </c>
      <c r="H25" s="83">
        <v>0</v>
      </c>
    </row>
    <row r="26" spans="1:8" ht="12" thickBot="1">
      <c r="A26" s="31"/>
      <c r="B26" s="32" t="s">
        <v>253</v>
      </c>
      <c r="C26" s="32">
        <v>273</v>
      </c>
      <c r="D26" s="90">
        <f t="shared" si="0"/>
        <v>0.9646643109540636</v>
      </c>
      <c r="E26" s="32">
        <v>10</v>
      </c>
      <c r="F26" s="90">
        <f t="shared" si="1"/>
        <v>0.0353356890459364</v>
      </c>
      <c r="G26" s="32">
        <v>283</v>
      </c>
      <c r="H26" s="84">
        <v>0</v>
      </c>
    </row>
    <row r="27" spans="1:8" ht="11.25">
      <c r="A27" s="6" t="s">
        <v>220</v>
      </c>
      <c r="E27" s="7"/>
      <c r="F27" s="91"/>
      <c r="G27" s="71"/>
      <c r="H27" s="91"/>
    </row>
    <row r="28" ht="11.25">
      <c r="A28" s="6" t="s">
        <v>221</v>
      </c>
    </row>
    <row r="30" spans="1:8" ht="12.75">
      <c r="A30" s="157" t="s">
        <v>244</v>
      </c>
      <c r="B30" s="157"/>
      <c r="C30" s="157"/>
      <c r="D30" s="157"/>
      <c r="E30" s="157"/>
      <c r="F30" s="157"/>
      <c r="G30" s="157"/>
      <c r="H30" s="157"/>
    </row>
  </sheetData>
  <mergeCells count="8">
    <mergeCell ref="A30:H30"/>
    <mergeCell ref="A1:G1"/>
    <mergeCell ref="A2:H2"/>
    <mergeCell ref="C3:H3"/>
    <mergeCell ref="E4:F4"/>
    <mergeCell ref="G4:H4"/>
    <mergeCell ref="B4:B5"/>
    <mergeCell ref="C4:D4"/>
  </mergeCells>
  <hyperlinks>
    <hyperlink ref="A30" location="Indice!A1" display="Volver"/>
    <hyperlink ref="A1" location="Indice!A1" display="Volver"/>
  </hyperlinks>
  <printOptions/>
  <pageMargins left="0.75" right="0.75" top="1" bottom="1" header="0" footer="0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zoomScale="75" zoomScaleNormal="75" workbookViewId="0" topLeftCell="A1">
      <selection activeCell="A2" sqref="A2:P2"/>
    </sheetView>
  </sheetViews>
  <sheetFormatPr defaultColWidth="9.140625" defaultRowHeight="12.75"/>
  <cols>
    <col min="1" max="1" width="9.8515625" style="6" customWidth="1"/>
    <col min="2" max="2" width="61.28125" style="6" customWidth="1"/>
    <col min="3" max="6" width="6.28125" style="6" customWidth="1"/>
    <col min="7" max="7" width="7.421875" style="6" customWidth="1"/>
    <col min="8" max="8" width="6.28125" style="6" customWidth="1"/>
    <col min="9" max="9" width="7.421875" style="6" customWidth="1"/>
    <col min="10" max="10" width="6.28125" style="6" customWidth="1"/>
    <col min="11" max="11" width="7.421875" style="6" customWidth="1"/>
    <col min="12" max="14" width="6.28125" style="6" customWidth="1"/>
    <col min="15" max="15" width="8.57421875" style="6" customWidth="1"/>
    <col min="16" max="16" width="6.28125" style="6" customWidth="1"/>
    <col min="17" max="16384" width="11.421875" style="6" customWidth="1"/>
  </cols>
  <sheetData>
    <row r="1" spans="1:16" ht="12.75">
      <c r="A1" s="157" t="s">
        <v>244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ht="12.75" customHeight="1">
      <c r="A2" s="167" t="s">
        <v>229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12.75" customHeight="1">
      <c r="A3" s="167" t="s">
        <v>213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2" thickBot="1">
      <c r="A4" s="7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ht="13.5" customHeight="1" thickBot="1">
      <c r="A5" s="155" t="s">
        <v>41</v>
      </c>
      <c r="B5" s="161" t="s">
        <v>191</v>
      </c>
      <c r="C5" s="172" t="s">
        <v>0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3"/>
    </row>
    <row r="6" spans="1:16" ht="12.75" customHeight="1">
      <c r="A6" s="171"/>
      <c r="B6" s="154"/>
      <c r="C6" s="159" t="s">
        <v>195</v>
      </c>
      <c r="D6" s="159"/>
      <c r="E6" s="169" t="s">
        <v>47</v>
      </c>
      <c r="F6" s="169"/>
      <c r="G6" s="170" t="s">
        <v>48</v>
      </c>
      <c r="H6" s="170"/>
      <c r="I6" s="159" t="s">
        <v>44</v>
      </c>
      <c r="J6" s="159"/>
      <c r="K6" s="159" t="s">
        <v>45</v>
      </c>
      <c r="L6" s="159"/>
      <c r="M6" s="159" t="s">
        <v>46</v>
      </c>
      <c r="N6" s="159"/>
      <c r="O6" s="164" t="s">
        <v>1</v>
      </c>
      <c r="P6" s="166"/>
    </row>
    <row r="7" spans="1:16" ht="13.5" customHeight="1" thickBot="1">
      <c r="A7" s="144" t="s">
        <v>42</v>
      </c>
      <c r="B7" s="162"/>
      <c r="C7" s="41"/>
      <c r="D7" s="41" t="s">
        <v>40</v>
      </c>
      <c r="E7" s="41"/>
      <c r="F7" s="41" t="s">
        <v>40</v>
      </c>
      <c r="G7" s="41"/>
      <c r="H7" s="41" t="s">
        <v>40</v>
      </c>
      <c r="I7" s="41"/>
      <c r="J7" s="41" t="s">
        <v>40</v>
      </c>
      <c r="K7" s="41"/>
      <c r="L7" s="41" t="s">
        <v>40</v>
      </c>
      <c r="M7" s="41"/>
      <c r="N7" s="41" t="s">
        <v>40</v>
      </c>
      <c r="O7" s="41"/>
      <c r="P7" s="86" t="s">
        <v>40</v>
      </c>
    </row>
    <row r="8" spans="1:16" ht="12" thickBot="1">
      <c r="A8" s="152" t="s">
        <v>1</v>
      </c>
      <c r="B8" s="13"/>
      <c r="C8" s="13">
        <f>SUM(C9:C28)</f>
        <v>2487</v>
      </c>
      <c r="D8" s="15">
        <f>+C8/C8</f>
        <v>1</v>
      </c>
      <c r="E8" s="13">
        <f>SUM(E9:E28)</f>
        <v>7972</v>
      </c>
      <c r="F8" s="15">
        <f>+E8/E8</f>
        <v>1</v>
      </c>
      <c r="G8" s="13">
        <f>SUM(G9:G28)</f>
        <v>10302</v>
      </c>
      <c r="H8" s="15">
        <f>+G8/G8</f>
        <v>1</v>
      </c>
      <c r="I8" s="13">
        <f>SUM(I9:I28)</f>
        <v>95043</v>
      </c>
      <c r="J8" s="15">
        <f>+I8/I8</f>
        <v>1</v>
      </c>
      <c r="K8" s="13">
        <f>SUM(K9:K28)</f>
        <v>34216</v>
      </c>
      <c r="L8" s="15">
        <f>+K8/K8</f>
        <v>1</v>
      </c>
      <c r="M8" s="13">
        <f>SUM(M9:M28)</f>
        <v>9621</v>
      </c>
      <c r="N8" s="15">
        <f>+M8/M8</f>
        <v>1</v>
      </c>
      <c r="O8" s="13">
        <f>SUM(O9:O28)</f>
        <v>159641</v>
      </c>
      <c r="P8" s="16">
        <f>+O8/O8</f>
        <v>1</v>
      </c>
    </row>
    <row r="9" spans="1:16" ht="11.25">
      <c r="A9" s="17" t="s">
        <v>33</v>
      </c>
      <c r="B9" s="18" t="s">
        <v>14</v>
      </c>
      <c r="C9" s="18">
        <v>18</v>
      </c>
      <c r="D9" s="20">
        <f>+C9/$C$8</f>
        <v>0.007237635705669481</v>
      </c>
      <c r="E9" s="18">
        <v>63</v>
      </c>
      <c r="F9" s="20">
        <f>+E9/$E$8</f>
        <v>0.007902659307576517</v>
      </c>
      <c r="G9" s="18">
        <v>163</v>
      </c>
      <c r="H9" s="20">
        <f>+G9/$G$8</f>
        <v>0.01582217045233935</v>
      </c>
      <c r="I9" s="19">
        <v>45324</v>
      </c>
      <c r="J9" s="20">
        <f>+I9/$I$8</f>
        <v>0.4768788863987879</v>
      </c>
      <c r="K9" s="18">
        <v>571</v>
      </c>
      <c r="L9" s="20">
        <f>+K9/$K$8</f>
        <v>0.016688099134907645</v>
      </c>
      <c r="M9" s="18">
        <v>51</v>
      </c>
      <c r="N9" s="20">
        <f>+M9/$M$8</f>
        <v>0.005300904271905207</v>
      </c>
      <c r="O9" s="19">
        <v>46190</v>
      </c>
      <c r="P9" s="21">
        <f>+O9/$O$8</f>
        <v>0.28933669921887234</v>
      </c>
    </row>
    <row r="10" spans="1:16" ht="11.25">
      <c r="A10" s="22" t="s">
        <v>20</v>
      </c>
      <c r="B10" s="23" t="s">
        <v>3</v>
      </c>
      <c r="C10" s="23">
        <v>33</v>
      </c>
      <c r="D10" s="25">
        <f aca="true" t="shared" si="0" ref="D10:D28">+C10/$C$8</f>
        <v>0.013268998793727383</v>
      </c>
      <c r="E10" s="23">
        <v>277</v>
      </c>
      <c r="F10" s="25">
        <f aca="true" t="shared" si="1" ref="F10:F28">+E10/$E$8</f>
        <v>0.03474661314601104</v>
      </c>
      <c r="G10" s="23">
        <v>611</v>
      </c>
      <c r="H10" s="25">
        <f aca="true" t="shared" si="2" ref="H10:H28">+G10/$G$8</f>
        <v>0.05930887206367696</v>
      </c>
      <c r="I10" s="24">
        <v>7530</v>
      </c>
      <c r="J10" s="25">
        <f aca="true" t="shared" si="3" ref="J10:J28">+I10/$I$8</f>
        <v>0.07922729711814652</v>
      </c>
      <c r="K10" s="24">
        <v>9376</v>
      </c>
      <c r="L10" s="25">
        <f aca="true" t="shared" si="4" ref="L10:L28">+K10/$K$8</f>
        <v>0.2740238484919336</v>
      </c>
      <c r="M10" s="24">
        <v>2001</v>
      </c>
      <c r="N10" s="25">
        <f aca="true" t="shared" si="5" ref="N10:N28">+M10/$M$8</f>
        <v>0.20798253819769255</v>
      </c>
      <c r="O10" s="24">
        <v>19828</v>
      </c>
      <c r="P10" s="83">
        <f aca="true" t="shared" si="6" ref="P10:P28">+O10/$O$8</f>
        <v>0.12420368201151333</v>
      </c>
    </row>
    <row r="11" spans="1:16" ht="11.25">
      <c r="A11" s="22" t="s">
        <v>29</v>
      </c>
      <c r="B11" s="23" t="s">
        <v>10</v>
      </c>
      <c r="C11" s="23">
        <v>193</v>
      </c>
      <c r="D11" s="25">
        <f t="shared" si="0"/>
        <v>0.07760353839967833</v>
      </c>
      <c r="E11" s="23">
        <v>955</v>
      </c>
      <c r="F11" s="25">
        <f t="shared" si="1"/>
        <v>0.11979427997992975</v>
      </c>
      <c r="G11" s="24">
        <v>1957</v>
      </c>
      <c r="H11" s="25">
        <f t="shared" si="2"/>
        <v>0.18996311395845467</v>
      </c>
      <c r="I11" s="24">
        <v>8272</v>
      </c>
      <c r="J11" s="25">
        <f t="shared" si="3"/>
        <v>0.08703428974253759</v>
      </c>
      <c r="K11" s="24">
        <v>4768</v>
      </c>
      <c r="L11" s="25">
        <f t="shared" si="4"/>
        <v>0.13935001169043723</v>
      </c>
      <c r="M11" s="24">
        <v>1063</v>
      </c>
      <c r="N11" s="25">
        <f t="shared" si="5"/>
        <v>0.11048747531441638</v>
      </c>
      <c r="O11" s="24">
        <v>17208</v>
      </c>
      <c r="P11" s="83">
        <f t="shared" si="6"/>
        <v>0.10779185798134565</v>
      </c>
    </row>
    <row r="12" spans="1:16" ht="11.25">
      <c r="A12" s="22" t="s">
        <v>32</v>
      </c>
      <c r="B12" s="23" t="s">
        <v>13</v>
      </c>
      <c r="C12" s="23">
        <v>94</v>
      </c>
      <c r="D12" s="25">
        <f t="shared" si="0"/>
        <v>0.03779654201849618</v>
      </c>
      <c r="E12" s="23">
        <v>355</v>
      </c>
      <c r="F12" s="25">
        <f t="shared" si="1"/>
        <v>0.044530858003010536</v>
      </c>
      <c r="G12" s="23">
        <v>433</v>
      </c>
      <c r="H12" s="25">
        <f t="shared" si="2"/>
        <v>0.042030673655600856</v>
      </c>
      <c r="I12" s="24">
        <v>9326</v>
      </c>
      <c r="J12" s="25">
        <f t="shared" si="3"/>
        <v>0.09812400702839767</v>
      </c>
      <c r="K12" s="24">
        <v>4541</v>
      </c>
      <c r="L12" s="25">
        <f t="shared" si="4"/>
        <v>0.1327156885667524</v>
      </c>
      <c r="M12" s="23">
        <v>751</v>
      </c>
      <c r="N12" s="25">
        <f t="shared" si="5"/>
        <v>0.07805841388629041</v>
      </c>
      <c r="O12" s="24">
        <v>15500</v>
      </c>
      <c r="P12" s="83">
        <f t="shared" si="6"/>
        <v>0.09709285208686992</v>
      </c>
    </row>
    <row r="13" spans="1:16" ht="11.25">
      <c r="A13" s="22" t="s">
        <v>28</v>
      </c>
      <c r="B13" s="23" t="s">
        <v>9</v>
      </c>
      <c r="C13" s="23">
        <v>621</v>
      </c>
      <c r="D13" s="25">
        <f t="shared" si="0"/>
        <v>0.24969843184559712</v>
      </c>
      <c r="E13" s="24">
        <v>2977</v>
      </c>
      <c r="F13" s="25">
        <f t="shared" si="1"/>
        <v>0.37343201204214754</v>
      </c>
      <c r="G13" s="24">
        <v>3001</v>
      </c>
      <c r="H13" s="25">
        <f t="shared" si="2"/>
        <v>0.2913026596777325</v>
      </c>
      <c r="I13" s="24">
        <v>2721</v>
      </c>
      <c r="J13" s="25">
        <f t="shared" si="3"/>
        <v>0.02862914680723462</v>
      </c>
      <c r="K13" s="24">
        <v>1107</v>
      </c>
      <c r="L13" s="25">
        <f t="shared" si="4"/>
        <v>0.03235328501285948</v>
      </c>
      <c r="M13" s="23">
        <v>702</v>
      </c>
      <c r="N13" s="25">
        <f t="shared" si="5"/>
        <v>0.07296538821328344</v>
      </c>
      <c r="O13" s="24">
        <v>11129</v>
      </c>
      <c r="P13" s="83">
        <f t="shared" si="6"/>
        <v>0.0697126677983726</v>
      </c>
    </row>
    <row r="14" spans="1:16" ht="11.25">
      <c r="A14" s="22" t="s">
        <v>37</v>
      </c>
      <c r="B14" s="23" t="s">
        <v>188</v>
      </c>
      <c r="C14" s="23">
        <v>69</v>
      </c>
      <c r="D14" s="25">
        <f t="shared" si="0"/>
        <v>0.027744270205066344</v>
      </c>
      <c r="E14" s="23">
        <v>742</v>
      </c>
      <c r="F14" s="25">
        <f t="shared" si="1"/>
        <v>0.09307576517812344</v>
      </c>
      <c r="G14" s="24">
        <v>1145</v>
      </c>
      <c r="H14" s="25">
        <f t="shared" si="2"/>
        <v>0.11114346728790526</v>
      </c>
      <c r="I14" s="24">
        <v>3635</v>
      </c>
      <c r="J14" s="25">
        <f t="shared" si="3"/>
        <v>0.038245846616794504</v>
      </c>
      <c r="K14" s="24">
        <v>1486</v>
      </c>
      <c r="L14" s="25">
        <f t="shared" si="4"/>
        <v>0.04342997428103811</v>
      </c>
      <c r="M14" s="23">
        <v>598</v>
      </c>
      <c r="N14" s="25">
        <f t="shared" si="5"/>
        <v>0.06215570107057478</v>
      </c>
      <c r="O14" s="24">
        <v>7675</v>
      </c>
      <c r="P14" s="83">
        <f t="shared" si="6"/>
        <v>0.04807662192043397</v>
      </c>
    </row>
    <row r="15" spans="1:16" ht="11.25">
      <c r="A15" s="22" t="s">
        <v>31</v>
      </c>
      <c r="B15" s="23" t="s">
        <v>189</v>
      </c>
      <c r="C15" s="23">
        <v>10</v>
      </c>
      <c r="D15" s="25">
        <f t="shared" si="0"/>
        <v>0.004020908725371934</v>
      </c>
      <c r="E15" s="23">
        <v>110</v>
      </c>
      <c r="F15" s="25">
        <f t="shared" si="1"/>
        <v>0.013798294029101857</v>
      </c>
      <c r="G15" s="23">
        <v>440</v>
      </c>
      <c r="H15" s="25">
        <f t="shared" si="2"/>
        <v>0.042710153368278006</v>
      </c>
      <c r="I15" s="24">
        <v>3134</v>
      </c>
      <c r="J15" s="25">
        <f t="shared" si="3"/>
        <v>0.032974548362320215</v>
      </c>
      <c r="K15" s="24">
        <v>3056</v>
      </c>
      <c r="L15" s="25">
        <f t="shared" si="4"/>
        <v>0.08931494037877016</v>
      </c>
      <c r="M15" s="23">
        <v>830</v>
      </c>
      <c r="N15" s="25">
        <f t="shared" si="5"/>
        <v>0.08626961854277101</v>
      </c>
      <c r="O15" s="24">
        <v>7580</v>
      </c>
      <c r="P15" s="83">
        <f t="shared" si="6"/>
        <v>0.047481536697966065</v>
      </c>
    </row>
    <row r="16" spans="1:16" ht="11.25">
      <c r="A16" s="22" t="s">
        <v>27</v>
      </c>
      <c r="B16" s="23" t="s">
        <v>8</v>
      </c>
      <c r="C16" s="23">
        <v>16</v>
      </c>
      <c r="D16" s="25">
        <f t="shared" si="0"/>
        <v>0.006433453960595094</v>
      </c>
      <c r="E16" s="23">
        <v>68</v>
      </c>
      <c r="F16" s="25">
        <f t="shared" si="1"/>
        <v>0.008529854490717512</v>
      </c>
      <c r="G16" s="23">
        <v>138</v>
      </c>
      <c r="H16" s="25">
        <f t="shared" si="2"/>
        <v>0.013395457192778102</v>
      </c>
      <c r="I16" s="24">
        <v>3061</v>
      </c>
      <c r="J16" s="25">
        <f t="shared" si="3"/>
        <v>0.03220647496396368</v>
      </c>
      <c r="K16" s="24">
        <v>2678</v>
      </c>
      <c r="L16" s="25">
        <f t="shared" si="4"/>
        <v>0.07826747720364742</v>
      </c>
      <c r="M16" s="24">
        <v>1192</v>
      </c>
      <c r="N16" s="25">
        <f t="shared" si="5"/>
        <v>0.12389564494335308</v>
      </c>
      <c r="O16" s="24">
        <v>7153</v>
      </c>
      <c r="P16" s="83">
        <f t="shared" si="6"/>
        <v>0.044806785224347126</v>
      </c>
    </row>
    <row r="17" spans="1:16" ht="11.25">
      <c r="A17" s="22" t="s">
        <v>36</v>
      </c>
      <c r="B17" s="23" t="s">
        <v>185</v>
      </c>
      <c r="C17" s="23">
        <v>157</v>
      </c>
      <c r="D17" s="25">
        <f t="shared" si="0"/>
        <v>0.06312826698833937</v>
      </c>
      <c r="E17" s="23">
        <v>493</v>
      </c>
      <c r="F17" s="25">
        <f t="shared" si="1"/>
        <v>0.061841445057701956</v>
      </c>
      <c r="G17" s="23">
        <v>571</v>
      </c>
      <c r="H17" s="25">
        <f t="shared" si="2"/>
        <v>0.055426130848378954</v>
      </c>
      <c r="I17" s="24">
        <v>2054</v>
      </c>
      <c r="J17" s="25">
        <f t="shared" si="3"/>
        <v>0.021611270688004378</v>
      </c>
      <c r="K17" s="24">
        <v>1065</v>
      </c>
      <c r="L17" s="25">
        <f t="shared" si="4"/>
        <v>0.031125789104512507</v>
      </c>
      <c r="M17" s="23">
        <v>367</v>
      </c>
      <c r="N17" s="25">
        <f t="shared" si="5"/>
        <v>0.038145722897827666</v>
      </c>
      <c r="O17" s="24">
        <v>4707</v>
      </c>
      <c r="P17" s="83">
        <f t="shared" si="6"/>
        <v>0.029484906759541723</v>
      </c>
    </row>
    <row r="18" spans="1:16" ht="11.25">
      <c r="A18" s="22" t="s">
        <v>25</v>
      </c>
      <c r="B18" s="23" t="s">
        <v>7</v>
      </c>
      <c r="C18" s="23">
        <v>19</v>
      </c>
      <c r="D18" s="25">
        <f t="shared" si="0"/>
        <v>0.007639726578206675</v>
      </c>
      <c r="E18" s="23">
        <v>143</v>
      </c>
      <c r="F18" s="25">
        <f t="shared" si="1"/>
        <v>0.017937782237832413</v>
      </c>
      <c r="G18" s="23">
        <v>174</v>
      </c>
      <c r="H18" s="25">
        <f t="shared" si="2"/>
        <v>0.0168899242865463</v>
      </c>
      <c r="I18" s="24">
        <v>1175</v>
      </c>
      <c r="J18" s="25">
        <f t="shared" si="3"/>
        <v>0.012362825247519544</v>
      </c>
      <c r="K18" s="24">
        <v>1082</v>
      </c>
      <c r="L18" s="25">
        <f t="shared" si="4"/>
        <v>0.031622632686462475</v>
      </c>
      <c r="M18" s="23">
        <v>871</v>
      </c>
      <c r="N18" s="25">
        <f t="shared" si="5"/>
        <v>0.090531129820185</v>
      </c>
      <c r="O18" s="24">
        <v>3464</v>
      </c>
      <c r="P18" s="83">
        <f t="shared" si="6"/>
        <v>0.02169868642767209</v>
      </c>
    </row>
    <row r="19" spans="1:16" ht="11.25">
      <c r="A19" s="22" t="s">
        <v>24</v>
      </c>
      <c r="B19" s="23" t="s">
        <v>6</v>
      </c>
      <c r="C19" s="23">
        <v>41</v>
      </c>
      <c r="D19" s="25">
        <f t="shared" si="0"/>
        <v>0.01648572577402493</v>
      </c>
      <c r="E19" s="23">
        <v>112</v>
      </c>
      <c r="F19" s="25">
        <f t="shared" si="1"/>
        <v>0.014049172102358254</v>
      </c>
      <c r="G19" s="23">
        <v>219</v>
      </c>
      <c r="H19" s="25">
        <f t="shared" si="2"/>
        <v>0.02125800815375655</v>
      </c>
      <c r="I19" s="24">
        <v>1408</v>
      </c>
      <c r="J19" s="25">
        <f t="shared" si="3"/>
        <v>0.014814347190219164</v>
      </c>
      <c r="K19" s="24">
        <v>1248</v>
      </c>
      <c r="L19" s="25">
        <f t="shared" si="4"/>
        <v>0.0364741641337386</v>
      </c>
      <c r="M19" s="23">
        <v>279</v>
      </c>
      <c r="N19" s="25">
        <f t="shared" si="5"/>
        <v>0.028999064546304958</v>
      </c>
      <c r="O19" s="24">
        <v>3307</v>
      </c>
      <c r="P19" s="83">
        <f t="shared" si="6"/>
        <v>0.020715229796856697</v>
      </c>
    </row>
    <row r="20" spans="1:16" ht="11.25">
      <c r="A20" s="22" t="s">
        <v>19</v>
      </c>
      <c r="B20" s="23" t="s">
        <v>2</v>
      </c>
      <c r="C20" s="23">
        <v>208</v>
      </c>
      <c r="D20" s="25">
        <f t="shared" si="0"/>
        <v>0.08363490148773622</v>
      </c>
      <c r="E20" s="23">
        <v>681</v>
      </c>
      <c r="F20" s="25">
        <f t="shared" si="1"/>
        <v>0.08542398394380331</v>
      </c>
      <c r="G20" s="23">
        <v>480</v>
      </c>
      <c r="H20" s="25">
        <f t="shared" si="2"/>
        <v>0.046592894583576</v>
      </c>
      <c r="I20" s="24">
        <v>1024</v>
      </c>
      <c r="J20" s="25">
        <f t="shared" si="3"/>
        <v>0.010774070683795756</v>
      </c>
      <c r="K20" s="23">
        <v>416</v>
      </c>
      <c r="L20" s="25">
        <f t="shared" si="4"/>
        <v>0.0121580547112462</v>
      </c>
      <c r="M20" s="23">
        <v>175</v>
      </c>
      <c r="N20" s="25">
        <f t="shared" si="5"/>
        <v>0.0181893774035963</v>
      </c>
      <c r="O20" s="24">
        <v>2984</v>
      </c>
      <c r="P20" s="83">
        <f t="shared" si="6"/>
        <v>0.018691940040465795</v>
      </c>
    </row>
    <row r="21" spans="1:16" ht="11.25">
      <c r="A21" s="22" t="s">
        <v>38</v>
      </c>
      <c r="B21" s="23" t="s">
        <v>169</v>
      </c>
      <c r="C21" s="23">
        <v>21</v>
      </c>
      <c r="D21" s="25">
        <f t="shared" si="0"/>
        <v>0.008443908323281062</v>
      </c>
      <c r="E21" s="23">
        <v>78</v>
      </c>
      <c r="F21" s="25">
        <f t="shared" si="1"/>
        <v>0.009784244856999498</v>
      </c>
      <c r="G21" s="23">
        <v>87</v>
      </c>
      <c r="H21" s="25">
        <f t="shared" si="2"/>
        <v>0.00844496214327315</v>
      </c>
      <c r="I21" s="24">
        <v>1835</v>
      </c>
      <c r="J21" s="25">
        <f t="shared" si="3"/>
        <v>0.019307050492934776</v>
      </c>
      <c r="K21" s="23">
        <v>416</v>
      </c>
      <c r="L21" s="25">
        <f t="shared" si="4"/>
        <v>0.0121580547112462</v>
      </c>
      <c r="M21" s="23">
        <v>108</v>
      </c>
      <c r="N21" s="25">
        <f t="shared" si="5"/>
        <v>0.011225444340505144</v>
      </c>
      <c r="O21" s="24">
        <v>2545</v>
      </c>
      <c r="P21" s="83">
        <f t="shared" si="6"/>
        <v>0.015942019907166705</v>
      </c>
    </row>
    <row r="22" spans="1:16" ht="11.25">
      <c r="A22" s="22" t="s">
        <v>23</v>
      </c>
      <c r="B22" s="23" t="s">
        <v>5</v>
      </c>
      <c r="C22" s="23">
        <v>0</v>
      </c>
      <c r="D22" s="25">
        <f t="shared" si="0"/>
        <v>0</v>
      </c>
      <c r="E22" s="23">
        <v>7</v>
      </c>
      <c r="F22" s="25">
        <f t="shared" si="1"/>
        <v>0.0008780732563973909</v>
      </c>
      <c r="G22" s="23">
        <v>53</v>
      </c>
      <c r="H22" s="25">
        <f t="shared" si="2"/>
        <v>0.00514463211026985</v>
      </c>
      <c r="I22" s="24">
        <v>1646</v>
      </c>
      <c r="J22" s="25">
        <f t="shared" si="3"/>
        <v>0.017318476899929505</v>
      </c>
      <c r="K22" s="23">
        <v>519</v>
      </c>
      <c r="L22" s="25">
        <f t="shared" si="4"/>
        <v>0.01516834229600187</v>
      </c>
      <c r="M22" s="23">
        <v>70</v>
      </c>
      <c r="N22" s="25">
        <f t="shared" si="5"/>
        <v>0.00727575096143852</v>
      </c>
      <c r="O22" s="24">
        <v>2295</v>
      </c>
      <c r="P22" s="83">
        <f t="shared" si="6"/>
        <v>0.014376006163830094</v>
      </c>
    </row>
    <row r="23" spans="1:16" ht="11.25">
      <c r="A23" s="22" t="s">
        <v>30</v>
      </c>
      <c r="B23" s="23" t="s">
        <v>11</v>
      </c>
      <c r="C23" s="23">
        <v>22</v>
      </c>
      <c r="D23" s="25">
        <f t="shared" si="0"/>
        <v>0.008845999195818254</v>
      </c>
      <c r="E23" s="23">
        <v>137</v>
      </c>
      <c r="F23" s="25">
        <f t="shared" si="1"/>
        <v>0.017185148018063222</v>
      </c>
      <c r="G23" s="23">
        <v>241</v>
      </c>
      <c r="H23" s="25">
        <f t="shared" si="2"/>
        <v>0.023393515822170453</v>
      </c>
      <c r="I23" s="23">
        <v>891</v>
      </c>
      <c r="J23" s="25">
        <f t="shared" si="3"/>
        <v>0.009374704081310565</v>
      </c>
      <c r="K23" s="23">
        <v>458</v>
      </c>
      <c r="L23" s="25">
        <f t="shared" si="4"/>
        <v>0.013385550619593173</v>
      </c>
      <c r="M23" s="23">
        <v>104</v>
      </c>
      <c r="N23" s="25">
        <f t="shared" si="5"/>
        <v>0.010809687142708658</v>
      </c>
      <c r="O23" s="24">
        <v>1853</v>
      </c>
      <c r="P23" s="83">
        <f t="shared" si="6"/>
        <v>0.011607293865610964</v>
      </c>
    </row>
    <row r="24" spans="1:16" ht="11.25">
      <c r="A24" s="22" t="s">
        <v>22</v>
      </c>
      <c r="B24" s="23" t="s">
        <v>4</v>
      </c>
      <c r="C24" s="23">
        <v>40</v>
      </c>
      <c r="D24" s="25">
        <f t="shared" si="0"/>
        <v>0.016083634901487735</v>
      </c>
      <c r="E24" s="23">
        <v>77</v>
      </c>
      <c r="F24" s="25">
        <f t="shared" si="1"/>
        <v>0.0096588058203713</v>
      </c>
      <c r="G24" s="23">
        <v>102</v>
      </c>
      <c r="H24" s="25">
        <f t="shared" si="2"/>
        <v>0.009900990099009901</v>
      </c>
      <c r="I24" s="23">
        <v>648</v>
      </c>
      <c r="J24" s="25">
        <f t="shared" si="3"/>
        <v>0.006817966604589502</v>
      </c>
      <c r="K24" s="23">
        <v>652</v>
      </c>
      <c r="L24" s="25">
        <f t="shared" si="4"/>
        <v>0.01905541267243395</v>
      </c>
      <c r="M24" s="23">
        <v>213</v>
      </c>
      <c r="N24" s="25">
        <f t="shared" si="5"/>
        <v>0.022139070782662924</v>
      </c>
      <c r="O24" s="24">
        <v>1732</v>
      </c>
      <c r="P24" s="83">
        <f t="shared" si="6"/>
        <v>0.010849343213836045</v>
      </c>
    </row>
    <row r="25" spans="1:16" ht="11.25">
      <c r="A25" s="22" t="s">
        <v>35</v>
      </c>
      <c r="B25" s="23" t="s">
        <v>212</v>
      </c>
      <c r="C25" s="23">
        <v>118</v>
      </c>
      <c r="D25" s="25">
        <f t="shared" si="0"/>
        <v>0.04744672295938882</v>
      </c>
      <c r="E25" s="23">
        <v>227</v>
      </c>
      <c r="F25" s="25">
        <f t="shared" si="1"/>
        <v>0.028474661314601104</v>
      </c>
      <c r="G25" s="23">
        <v>197</v>
      </c>
      <c r="H25" s="25">
        <f t="shared" si="2"/>
        <v>0.019122500485342652</v>
      </c>
      <c r="I25" s="23">
        <v>561</v>
      </c>
      <c r="J25" s="25">
        <f t="shared" si="3"/>
        <v>0.005902591458602948</v>
      </c>
      <c r="K25" s="23">
        <v>329</v>
      </c>
      <c r="L25" s="25">
        <f t="shared" si="4"/>
        <v>0.009615384615384616</v>
      </c>
      <c r="M25" s="23">
        <v>73</v>
      </c>
      <c r="N25" s="25">
        <f t="shared" si="5"/>
        <v>0.007587568859785885</v>
      </c>
      <c r="O25" s="24">
        <v>1505</v>
      </c>
      <c r="P25" s="83">
        <f t="shared" si="6"/>
        <v>0.009427402734886401</v>
      </c>
    </row>
    <row r="26" spans="1:16" ht="11.25">
      <c r="A26" s="22" t="s">
        <v>34</v>
      </c>
      <c r="B26" s="23" t="s">
        <v>15</v>
      </c>
      <c r="C26" s="23">
        <v>794</v>
      </c>
      <c r="D26" s="25">
        <f t="shared" si="0"/>
        <v>0.31926015279453157</v>
      </c>
      <c r="E26" s="23">
        <v>306</v>
      </c>
      <c r="F26" s="25">
        <f t="shared" si="1"/>
        <v>0.0383843452082288</v>
      </c>
      <c r="G26" s="23">
        <v>29</v>
      </c>
      <c r="H26" s="25">
        <f t="shared" si="2"/>
        <v>0.0028149873810910503</v>
      </c>
      <c r="I26" s="23">
        <v>233</v>
      </c>
      <c r="J26" s="25">
        <f t="shared" si="3"/>
        <v>0.00245152194269962</v>
      </c>
      <c r="K26" s="23">
        <v>68</v>
      </c>
      <c r="L26" s="25">
        <f t="shared" si="4"/>
        <v>0.00198737432779986</v>
      </c>
      <c r="M26" s="23">
        <v>15</v>
      </c>
      <c r="N26" s="25">
        <f t="shared" si="5"/>
        <v>0.0015590894917368258</v>
      </c>
      <c r="O26" s="24">
        <v>1445</v>
      </c>
      <c r="P26" s="83">
        <f t="shared" si="6"/>
        <v>0.009051559436485614</v>
      </c>
    </row>
    <row r="27" spans="1:16" ht="11.25">
      <c r="A27" s="22" t="s">
        <v>26</v>
      </c>
      <c r="B27" s="23" t="s">
        <v>260</v>
      </c>
      <c r="C27" s="23">
        <v>3</v>
      </c>
      <c r="D27" s="25">
        <f t="shared" si="0"/>
        <v>0.0012062726176115801</v>
      </c>
      <c r="E27" s="23">
        <v>126</v>
      </c>
      <c r="F27" s="25">
        <f t="shared" si="1"/>
        <v>0.015805318615153035</v>
      </c>
      <c r="G27" s="23">
        <v>218</v>
      </c>
      <c r="H27" s="25">
        <f t="shared" si="2"/>
        <v>0.021160939623374102</v>
      </c>
      <c r="I27" s="23">
        <v>297</v>
      </c>
      <c r="J27" s="25">
        <f t="shared" si="3"/>
        <v>0.003124901360436855</v>
      </c>
      <c r="K27" s="23">
        <v>206</v>
      </c>
      <c r="L27" s="25">
        <f t="shared" si="4"/>
        <v>0.00602057516951134</v>
      </c>
      <c r="M27" s="23">
        <v>58</v>
      </c>
      <c r="N27" s="25">
        <f t="shared" si="5"/>
        <v>0.00602847936804906</v>
      </c>
      <c r="O27" s="23">
        <v>908</v>
      </c>
      <c r="P27" s="83">
        <f t="shared" si="6"/>
        <v>0.005687761915798573</v>
      </c>
    </row>
    <row r="28" spans="1:16" ht="12" thickBot="1">
      <c r="A28" s="87" t="s">
        <v>21</v>
      </c>
      <c r="B28" s="32" t="s">
        <v>194</v>
      </c>
      <c r="C28" s="32">
        <v>10</v>
      </c>
      <c r="D28" s="33">
        <f t="shared" si="0"/>
        <v>0.004020908725371934</v>
      </c>
      <c r="E28" s="32">
        <v>38</v>
      </c>
      <c r="F28" s="33">
        <f t="shared" si="1"/>
        <v>0.004766683391871551</v>
      </c>
      <c r="G28" s="32">
        <v>43</v>
      </c>
      <c r="H28" s="33">
        <f t="shared" si="2"/>
        <v>0.00417394680644535</v>
      </c>
      <c r="I28" s="32">
        <v>268</v>
      </c>
      <c r="J28" s="33">
        <f t="shared" si="3"/>
        <v>0.0028197763117746703</v>
      </c>
      <c r="K28" s="32">
        <v>174</v>
      </c>
      <c r="L28" s="33">
        <f t="shared" si="4"/>
        <v>0.00508534019172317</v>
      </c>
      <c r="M28" s="32">
        <v>100</v>
      </c>
      <c r="N28" s="33">
        <f t="shared" si="5"/>
        <v>0.01039392994491217</v>
      </c>
      <c r="O28" s="32">
        <v>633</v>
      </c>
      <c r="P28" s="84">
        <f t="shared" si="6"/>
        <v>0.0039651467981283006</v>
      </c>
    </row>
    <row r="29" ht="11.25">
      <c r="A29" s="6" t="s">
        <v>220</v>
      </c>
    </row>
    <row r="30" ht="11.25">
      <c r="A30" s="6" t="s">
        <v>221</v>
      </c>
    </row>
    <row r="32" spans="1:16" ht="12.75">
      <c r="A32" s="157" t="s">
        <v>244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</row>
  </sheetData>
  <mergeCells count="14">
    <mergeCell ref="A32:P32"/>
    <mergeCell ref="M6:N6"/>
    <mergeCell ref="O6:P6"/>
    <mergeCell ref="A1:P1"/>
    <mergeCell ref="B5:B7"/>
    <mergeCell ref="A5:A6"/>
    <mergeCell ref="A2:P2"/>
    <mergeCell ref="A3:P3"/>
    <mergeCell ref="C5:P5"/>
    <mergeCell ref="C6:D6"/>
    <mergeCell ref="E6:F6"/>
    <mergeCell ref="G6:H6"/>
    <mergeCell ref="I6:J6"/>
    <mergeCell ref="K6:L6"/>
  </mergeCells>
  <hyperlinks>
    <hyperlink ref="A32" location="Indice!A1" display="Volver"/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zoomScale="75" zoomScaleNormal="75" workbookViewId="0" topLeftCell="A1">
      <selection activeCell="A2" sqref="A2:P2"/>
    </sheetView>
  </sheetViews>
  <sheetFormatPr defaultColWidth="9.140625" defaultRowHeight="12.75"/>
  <cols>
    <col min="1" max="1" width="10.57421875" style="6" customWidth="1"/>
    <col min="2" max="2" width="60.28125" style="6" customWidth="1"/>
    <col min="3" max="3" width="6.7109375" style="6" customWidth="1"/>
    <col min="4" max="4" width="5.7109375" style="6" customWidth="1"/>
    <col min="5" max="5" width="7.7109375" style="6" customWidth="1"/>
    <col min="6" max="6" width="5.7109375" style="6" customWidth="1"/>
    <col min="7" max="7" width="7.7109375" style="6" customWidth="1"/>
    <col min="8" max="8" width="5.7109375" style="6" customWidth="1"/>
    <col min="9" max="9" width="7.7109375" style="6" customWidth="1"/>
    <col min="10" max="10" width="5.7109375" style="6" customWidth="1"/>
    <col min="11" max="11" width="7.7109375" style="6" customWidth="1"/>
    <col min="12" max="12" width="5.7109375" style="6" customWidth="1"/>
    <col min="13" max="13" width="7.7109375" style="6" customWidth="1"/>
    <col min="14" max="14" width="5.7109375" style="6" customWidth="1"/>
    <col min="15" max="15" width="8.7109375" style="6" customWidth="1"/>
    <col min="16" max="16" width="5.7109375" style="6" customWidth="1"/>
    <col min="17" max="16384" width="11.421875" style="6" customWidth="1"/>
  </cols>
  <sheetData>
    <row r="1" spans="1:16" ht="12.75">
      <c r="A1" s="157" t="s">
        <v>244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ht="13.5">
      <c r="A2" s="167" t="s">
        <v>230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13.5">
      <c r="A3" s="167" t="s">
        <v>213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2" thickBot="1">
      <c r="A4" s="10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6" ht="13.5" customHeight="1" thickBot="1">
      <c r="A5" s="155" t="s">
        <v>41</v>
      </c>
      <c r="B5" s="161" t="s">
        <v>191</v>
      </c>
      <c r="C5" s="174" t="s">
        <v>43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5"/>
    </row>
    <row r="6" spans="1:16" ht="12.75" customHeight="1">
      <c r="A6" s="171"/>
      <c r="B6" s="154"/>
      <c r="C6" s="176" t="s">
        <v>195</v>
      </c>
      <c r="D6" s="176"/>
      <c r="E6" s="169" t="s">
        <v>47</v>
      </c>
      <c r="F6" s="169"/>
      <c r="G6" s="170" t="s">
        <v>48</v>
      </c>
      <c r="H6" s="170"/>
      <c r="I6" s="159" t="s">
        <v>44</v>
      </c>
      <c r="J6" s="159"/>
      <c r="K6" s="159" t="s">
        <v>45</v>
      </c>
      <c r="L6" s="159"/>
      <c r="M6" s="159" t="s">
        <v>46</v>
      </c>
      <c r="N6" s="159"/>
      <c r="O6" s="164" t="s">
        <v>1</v>
      </c>
      <c r="P6" s="166"/>
    </row>
    <row r="7" spans="1:16" ht="13.5" customHeight="1" thickBot="1">
      <c r="A7" s="153" t="s">
        <v>42</v>
      </c>
      <c r="B7" s="162"/>
      <c r="C7" s="10"/>
      <c r="D7" s="10" t="s">
        <v>40</v>
      </c>
      <c r="E7" s="10"/>
      <c r="F7" s="10" t="s">
        <v>40</v>
      </c>
      <c r="G7" s="10"/>
      <c r="H7" s="10" t="s">
        <v>40</v>
      </c>
      <c r="I7" s="10"/>
      <c r="J7" s="10" t="s">
        <v>40</v>
      </c>
      <c r="K7" s="10"/>
      <c r="L7" s="10" t="s">
        <v>40</v>
      </c>
      <c r="M7" s="10"/>
      <c r="N7" s="10" t="s">
        <v>40</v>
      </c>
      <c r="O7" s="10"/>
      <c r="P7" s="11" t="s">
        <v>40</v>
      </c>
    </row>
    <row r="8" spans="1:16" ht="12" thickBot="1">
      <c r="A8" s="152" t="s">
        <v>1</v>
      </c>
      <c r="B8" s="62"/>
      <c r="C8" s="53">
        <f>SUM(C9:C28)</f>
        <v>3377</v>
      </c>
      <c r="D8" s="81">
        <f>+C8/$C$8</f>
        <v>1</v>
      </c>
      <c r="E8" s="53">
        <f>SUM(E9:E28)</f>
        <v>11661</v>
      </c>
      <c r="F8" s="81">
        <f>+E8/$E$8</f>
        <v>1</v>
      </c>
      <c r="G8" s="53">
        <f>SUM(G9:G28)</f>
        <v>15546</v>
      </c>
      <c r="H8" s="81">
        <f>+G8/$G$8</f>
        <v>1</v>
      </c>
      <c r="I8" s="53">
        <f>SUM(I9:I28)</f>
        <v>37448</v>
      </c>
      <c r="J8" s="81">
        <f>+I8/$I$8</f>
        <v>1</v>
      </c>
      <c r="K8" s="53">
        <f>SUM(K9:K28)</f>
        <v>24925</v>
      </c>
      <c r="L8" s="81">
        <f>+K8/$K$8</f>
        <v>1</v>
      </c>
      <c r="M8" s="53">
        <f>SUM(M9:M28)</f>
        <v>10819</v>
      </c>
      <c r="N8" s="81">
        <f>+M8/$M$8</f>
        <v>1</v>
      </c>
      <c r="O8" s="53">
        <f>SUM(O9:O28)</f>
        <v>103776</v>
      </c>
      <c r="P8" s="82">
        <f>+O8/$O$8</f>
        <v>1</v>
      </c>
    </row>
    <row r="9" spans="1:16" ht="11.25">
      <c r="A9" s="17" t="s">
        <v>29</v>
      </c>
      <c r="B9" s="18" t="s">
        <v>10</v>
      </c>
      <c r="C9" s="18">
        <v>301</v>
      </c>
      <c r="D9" s="20">
        <f aca="true" t="shared" si="0" ref="D9:D28">+C9/$C$8</f>
        <v>0.08913236600533017</v>
      </c>
      <c r="E9" s="19">
        <v>1286</v>
      </c>
      <c r="F9" s="20">
        <f aca="true" t="shared" si="1" ref="F9:F28">+E9/$E$8</f>
        <v>0.11028213703798988</v>
      </c>
      <c r="G9" s="19">
        <v>2748</v>
      </c>
      <c r="H9" s="20">
        <f aca="true" t="shared" si="2" ref="H9:H28">+G9/$G$8</f>
        <v>0.1767657275183327</v>
      </c>
      <c r="I9" s="19">
        <v>6680</v>
      </c>
      <c r="J9" s="20">
        <f aca="true" t="shared" si="3" ref="J9:J28">+I9/$I$8</f>
        <v>0.1783806878872036</v>
      </c>
      <c r="K9" s="19">
        <v>4296</v>
      </c>
      <c r="L9" s="20">
        <f aca="true" t="shared" si="4" ref="L9:L28">+K9/$K$8</f>
        <v>0.1723570712136409</v>
      </c>
      <c r="M9" s="19">
        <v>1216</v>
      </c>
      <c r="N9" s="20">
        <f aca="true" t="shared" si="5" ref="N9:N28">+M9/$M$8</f>
        <v>0.11239486089287365</v>
      </c>
      <c r="O9" s="19">
        <v>16527</v>
      </c>
      <c r="P9" s="21">
        <f aca="true" t="shared" si="6" ref="P9:P28">+O9/$O$8</f>
        <v>0.15925647548566144</v>
      </c>
    </row>
    <row r="10" spans="1:16" ht="11.25">
      <c r="A10" s="22" t="s">
        <v>28</v>
      </c>
      <c r="B10" s="23" t="s">
        <v>9</v>
      </c>
      <c r="C10" s="23">
        <v>911</v>
      </c>
      <c r="D10" s="25">
        <f t="shared" si="0"/>
        <v>0.26976606455433816</v>
      </c>
      <c r="E10" s="24">
        <v>4068</v>
      </c>
      <c r="F10" s="25">
        <f t="shared" si="1"/>
        <v>0.3488551582197067</v>
      </c>
      <c r="G10" s="24">
        <v>3666</v>
      </c>
      <c r="H10" s="25">
        <f t="shared" si="2"/>
        <v>0.23581628714781938</v>
      </c>
      <c r="I10" s="24">
        <v>2676</v>
      </c>
      <c r="J10" s="25">
        <f t="shared" si="3"/>
        <v>0.07145908993804742</v>
      </c>
      <c r="K10" s="24">
        <v>1181</v>
      </c>
      <c r="L10" s="25">
        <f t="shared" si="4"/>
        <v>0.04738214643931796</v>
      </c>
      <c r="M10" s="23">
        <v>709</v>
      </c>
      <c r="N10" s="25">
        <f t="shared" si="5"/>
        <v>0.065532858859414</v>
      </c>
      <c r="O10" s="24">
        <v>13211</v>
      </c>
      <c r="P10" s="83">
        <f t="shared" si="6"/>
        <v>0.12730303731113166</v>
      </c>
    </row>
    <row r="11" spans="1:16" ht="11.25">
      <c r="A11" s="22" t="s">
        <v>32</v>
      </c>
      <c r="B11" s="23" t="s">
        <v>13</v>
      </c>
      <c r="C11" s="23">
        <v>160</v>
      </c>
      <c r="D11" s="25">
        <f t="shared" si="0"/>
        <v>0.047379330766952915</v>
      </c>
      <c r="E11" s="24">
        <v>1335</v>
      </c>
      <c r="F11" s="25">
        <f t="shared" si="1"/>
        <v>0.11448417802932853</v>
      </c>
      <c r="G11" s="24">
        <v>2092</v>
      </c>
      <c r="H11" s="25">
        <f t="shared" si="2"/>
        <v>0.1345683777177409</v>
      </c>
      <c r="I11" s="24">
        <v>4014</v>
      </c>
      <c r="J11" s="25">
        <f t="shared" si="3"/>
        <v>0.10718863490707115</v>
      </c>
      <c r="K11" s="24">
        <v>2589</v>
      </c>
      <c r="L11" s="25">
        <f t="shared" si="4"/>
        <v>0.1038716148445336</v>
      </c>
      <c r="M11" s="24">
        <v>1107</v>
      </c>
      <c r="N11" s="25">
        <f t="shared" si="5"/>
        <v>0.10231999260560126</v>
      </c>
      <c r="O11" s="24">
        <v>11297</v>
      </c>
      <c r="P11" s="83">
        <f t="shared" si="6"/>
        <v>0.10885946654332408</v>
      </c>
    </row>
    <row r="12" spans="1:16" ht="11.25">
      <c r="A12" s="22" t="s">
        <v>20</v>
      </c>
      <c r="B12" s="23" t="s">
        <v>3</v>
      </c>
      <c r="C12" s="23">
        <v>43</v>
      </c>
      <c r="D12" s="25">
        <f t="shared" si="0"/>
        <v>0.012733195143618597</v>
      </c>
      <c r="E12" s="23">
        <v>372</v>
      </c>
      <c r="F12" s="25">
        <f t="shared" si="1"/>
        <v>0.03190120915873424</v>
      </c>
      <c r="G12" s="23">
        <v>728</v>
      </c>
      <c r="H12" s="25">
        <f t="shared" si="2"/>
        <v>0.04682876624212016</v>
      </c>
      <c r="I12" s="24">
        <v>3116</v>
      </c>
      <c r="J12" s="25">
        <f t="shared" si="3"/>
        <v>0.08320871608630634</v>
      </c>
      <c r="K12" s="24">
        <v>4350</v>
      </c>
      <c r="L12" s="25">
        <f t="shared" si="4"/>
        <v>0.17452357071213642</v>
      </c>
      <c r="M12" s="24">
        <v>2628</v>
      </c>
      <c r="N12" s="25">
        <f t="shared" si="5"/>
        <v>0.24290599870598023</v>
      </c>
      <c r="O12" s="24">
        <v>11237</v>
      </c>
      <c r="P12" s="83">
        <f t="shared" si="6"/>
        <v>0.10828129818069689</v>
      </c>
    </row>
    <row r="13" spans="1:16" ht="11.25">
      <c r="A13" s="22" t="s">
        <v>37</v>
      </c>
      <c r="B13" s="23" t="s">
        <v>188</v>
      </c>
      <c r="C13" s="23">
        <v>97</v>
      </c>
      <c r="D13" s="25">
        <f t="shared" si="0"/>
        <v>0.028723719277465205</v>
      </c>
      <c r="E13" s="24">
        <v>1060</v>
      </c>
      <c r="F13" s="25">
        <f t="shared" si="1"/>
        <v>0.09090129491467284</v>
      </c>
      <c r="G13" s="24">
        <v>2136</v>
      </c>
      <c r="H13" s="25">
        <f t="shared" si="2"/>
        <v>0.13739868776534156</v>
      </c>
      <c r="I13" s="24">
        <v>4821</v>
      </c>
      <c r="J13" s="25">
        <f t="shared" si="3"/>
        <v>0.12873851741080966</v>
      </c>
      <c r="K13" s="24">
        <v>1426</v>
      </c>
      <c r="L13" s="25">
        <f t="shared" si="4"/>
        <v>0.05721163490471414</v>
      </c>
      <c r="M13" s="23">
        <v>400</v>
      </c>
      <c r="N13" s="25">
        <f t="shared" si="5"/>
        <v>0.03697199371476107</v>
      </c>
      <c r="O13" s="24">
        <v>9940</v>
      </c>
      <c r="P13" s="83">
        <f t="shared" si="6"/>
        <v>0.09578322540857231</v>
      </c>
    </row>
    <row r="14" spans="1:16" ht="11.25">
      <c r="A14" s="22" t="s">
        <v>31</v>
      </c>
      <c r="B14" s="23" t="s">
        <v>189</v>
      </c>
      <c r="C14" s="23">
        <v>7</v>
      </c>
      <c r="D14" s="25">
        <f t="shared" si="0"/>
        <v>0.00207284572105419</v>
      </c>
      <c r="E14" s="23">
        <v>139</v>
      </c>
      <c r="F14" s="25">
        <f t="shared" si="1"/>
        <v>0.011920075465225968</v>
      </c>
      <c r="G14" s="23">
        <v>410</v>
      </c>
      <c r="H14" s="25">
        <f t="shared" si="2"/>
        <v>0.02637334362536987</v>
      </c>
      <c r="I14" s="24">
        <v>4402</v>
      </c>
      <c r="J14" s="25">
        <f t="shared" si="3"/>
        <v>0.11754966887417219</v>
      </c>
      <c r="K14" s="24">
        <v>2630</v>
      </c>
      <c r="L14" s="25">
        <f t="shared" si="4"/>
        <v>0.10551654964894684</v>
      </c>
      <c r="M14" s="23">
        <v>566</v>
      </c>
      <c r="N14" s="25">
        <f t="shared" si="5"/>
        <v>0.05231537110638691</v>
      </c>
      <c r="O14" s="24">
        <v>8154</v>
      </c>
      <c r="P14" s="83">
        <f t="shared" si="6"/>
        <v>0.07857308048103608</v>
      </c>
    </row>
    <row r="15" spans="1:16" ht="11.25">
      <c r="A15" s="22" t="s">
        <v>27</v>
      </c>
      <c r="B15" s="23" t="s">
        <v>8</v>
      </c>
      <c r="C15" s="23">
        <v>26</v>
      </c>
      <c r="D15" s="25">
        <f t="shared" si="0"/>
        <v>0.007699141249629849</v>
      </c>
      <c r="E15" s="23">
        <v>82</v>
      </c>
      <c r="F15" s="25">
        <f t="shared" si="1"/>
        <v>0.007031986965097333</v>
      </c>
      <c r="G15" s="23">
        <v>207</v>
      </c>
      <c r="H15" s="25">
        <f t="shared" si="2"/>
        <v>0.013315322269394057</v>
      </c>
      <c r="I15" s="24">
        <v>2508</v>
      </c>
      <c r="J15" s="25">
        <f t="shared" si="3"/>
        <v>0.06697286904507584</v>
      </c>
      <c r="K15" s="24">
        <v>3127</v>
      </c>
      <c r="L15" s="25">
        <f t="shared" si="4"/>
        <v>0.12545636910732197</v>
      </c>
      <c r="M15" s="24">
        <v>1827</v>
      </c>
      <c r="N15" s="25">
        <f t="shared" si="5"/>
        <v>0.16886958129217117</v>
      </c>
      <c r="O15" s="24">
        <v>7777</v>
      </c>
      <c r="P15" s="83">
        <f t="shared" si="6"/>
        <v>0.07494025593586186</v>
      </c>
    </row>
    <row r="16" spans="1:16" ht="11.25">
      <c r="A16" s="22" t="s">
        <v>36</v>
      </c>
      <c r="B16" s="23" t="s">
        <v>185</v>
      </c>
      <c r="C16" s="23">
        <v>221</v>
      </c>
      <c r="D16" s="25">
        <f t="shared" si="0"/>
        <v>0.06544270062185371</v>
      </c>
      <c r="E16" s="23">
        <v>507</v>
      </c>
      <c r="F16" s="25">
        <f t="shared" si="1"/>
        <v>0.043478260869565216</v>
      </c>
      <c r="G16" s="24">
        <v>1027</v>
      </c>
      <c r="H16" s="25">
        <f t="shared" si="2"/>
        <v>0.0660620095201338</v>
      </c>
      <c r="I16" s="24">
        <v>2175</v>
      </c>
      <c r="J16" s="25">
        <f t="shared" si="3"/>
        <v>0.05808053834650716</v>
      </c>
      <c r="K16" s="24">
        <v>1063</v>
      </c>
      <c r="L16" s="25">
        <f t="shared" si="4"/>
        <v>0.042647943831494485</v>
      </c>
      <c r="M16" s="23">
        <v>574</v>
      </c>
      <c r="N16" s="25">
        <f t="shared" si="5"/>
        <v>0.053054810980682134</v>
      </c>
      <c r="O16" s="24">
        <v>5567</v>
      </c>
      <c r="P16" s="83">
        <f t="shared" si="6"/>
        <v>0.05364438791242677</v>
      </c>
    </row>
    <row r="17" spans="1:16" ht="11.25">
      <c r="A17" s="22" t="s">
        <v>25</v>
      </c>
      <c r="B17" s="23" t="s">
        <v>7</v>
      </c>
      <c r="C17" s="23">
        <v>15</v>
      </c>
      <c r="D17" s="25">
        <f t="shared" si="0"/>
        <v>0.004441812259401836</v>
      </c>
      <c r="E17" s="23">
        <v>161</v>
      </c>
      <c r="F17" s="25">
        <f t="shared" si="1"/>
        <v>0.013806706114398421</v>
      </c>
      <c r="G17" s="23">
        <v>149</v>
      </c>
      <c r="H17" s="25">
        <f t="shared" si="2"/>
        <v>0.009584459024829538</v>
      </c>
      <c r="I17" s="24">
        <v>1209</v>
      </c>
      <c r="J17" s="25">
        <f t="shared" si="3"/>
        <v>0.03228476821192053</v>
      </c>
      <c r="K17" s="23">
        <v>978</v>
      </c>
      <c r="L17" s="25">
        <f t="shared" si="4"/>
        <v>0.039237713139418255</v>
      </c>
      <c r="M17" s="23">
        <v>666</v>
      </c>
      <c r="N17" s="25">
        <f t="shared" si="5"/>
        <v>0.06155836953507718</v>
      </c>
      <c r="O17" s="24">
        <v>3178</v>
      </c>
      <c r="P17" s="83">
        <f t="shared" si="6"/>
        <v>0.030623650940487204</v>
      </c>
    </row>
    <row r="18" spans="1:16" ht="11.25">
      <c r="A18" s="22" t="s">
        <v>19</v>
      </c>
      <c r="B18" s="23" t="s">
        <v>2</v>
      </c>
      <c r="C18" s="23">
        <v>239</v>
      </c>
      <c r="D18" s="25">
        <f t="shared" si="0"/>
        <v>0.07077287533313592</v>
      </c>
      <c r="E18" s="23">
        <v>783</v>
      </c>
      <c r="F18" s="25">
        <f t="shared" si="1"/>
        <v>0.06714689992281965</v>
      </c>
      <c r="G18" s="23">
        <v>588</v>
      </c>
      <c r="H18" s="25">
        <f t="shared" si="2"/>
        <v>0.037823234272481666</v>
      </c>
      <c r="I18" s="23">
        <v>945</v>
      </c>
      <c r="J18" s="25">
        <f t="shared" si="3"/>
        <v>0.02523499252296518</v>
      </c>
      <c r="K18" s="23">
        <v>421</v>
      </c>
      <c r="L18" s="25">
        <f t="shared" si="4"/>
        <v>0.016890672016048144</v>
      </c>
      <c r="M18" s="23">
        <v>158</v>
      </c>
      <c r="N18" s="25">
        <f t="shared" si="5"/>
        <v>0.014603937517330622</v>
      </c>
      <c r="O18" s="24">
        <v>3134</v>
      </c>
      <c r="P18" s="83">
        <f t="shared" si="6"/>
        <v>0.030199660807893925</v>
      </c>
    </row>
    <row r="19" spans="1:16" ht="11.25">
      <c r="A19" s="22" t="s">
        <v>24</v>
      </c>
      <c r="B19" s="23" t="s">
        <v>6</v>
      </c>
      <c r="C19" s="23">
        <v>61</v>
      </c>
      <c r="D19" s="25">
        <f t="shared" si="0"/>
        <v>0.0180633698549008</v>
      </c>
      <c r="E19" s="23">
        <v>363</v>
      </c>
      <c r="F19" s="25">
        <f t="shared" si="1"/>
        <v>0.03112940571134551</v>
      </c>
      <c r="G19" s="23">
        <v>236</v>
      </c>
      <c r="H19" s="25">
        <f t="shared" si="2"/>
        <v>0.015180753891676316</v>
      </c>
      <c r="I19" s="24">
        <v>1468</v>
      </c>
      <c r="J19" s="25">
        <f t="shared" si="3"/>
        <v>0.039201025421918397</v>
      </c>
      <c r="K19" s="23">
        <v>773</v>
      </c>
      <c r="L19" s="25">
        <f t="shared" si="4"/>
        <v>0.031013039117352058</v>
      </c>
      <c r="M19" s="23">
        <v>230</v>
      </c>
      <c r="N19" s="25">
        <f t="shared" si="5"/>
        <v>0.021258896385987613</v>
      </c>
      <c r="O19" s="24">
        <v>3131</v>
      </c>
      <c r="P19" s="83">
        <f t="shared" si="6"/>
        <v>0.030170752389762565</v>
      </c>
    </row>
    <row r="20" spans="1:16" ht="11.25">
      <c r="A20" s="22" t="s">
        <v>30</v>
      </c>
      <c r="B20" s="23" t="s">
        <v>11</v>
      </c>
      <c r="C20" s="23">
        <v>22</v>
      </c>
      <c r="D20" s="25">
        <f t="shared" si="0"/>
        <v>0.006514657980456026</v>
      </c>
      <c r="E20" s="23">
        <v>148</v>
      </c>
      <c r="F20" s="25">
        <f t="shared" si="1"/>
        <v>0.0126918789126147</v>
      </c>
      <c r="G20" s="23">
        <v>327</v>
      </c>
      <c r="H20" s="25">
        <f t="shared" si="2"/>
        <v>0.021034349671941337</v>
      </c>
      <c r="I20" s="23">
        <v>880</v>
      </c>
      <c r="J20" s="25">
        <f t="shared" si="3"/>
        <v>0.02349925229651784</v>
      </c>
      <c r="K20" s="23">
        <v>365</v>
      </c>
      <c r="L20" s="25">
        <f t="shared" si="4"/>
        <v>0.014643931795386159</v>
      </c>
      <c r="M20" s="23">
        <v>83</v>
      </c>
      <c r="N20" s="25">
        <f t="shared" si="5"/>
        <v>0.0076716886958129215</v>
      </c>
      <c r="O20" s="24">
        <v>1825</v>
      </c>
      <c r="P20" s="83">
        <f t="shared" si="6"/>
        <v>0.01758595436324391</v>
      </c>
    </row>
    <row r="21" spans="1:16" ht="11.25">
      <c r="A21" s="22" t="s">
        <v>34</v>
      </c>
      <c r="B21" s="23" t="s">
        <v>15</v>
      </c>
      <c r="C21" s="24">
        <v>1015</v>
      </c>
      <c r="D21" s="25">
        <f t="shared" si="0"/>
        <v>0.30056262955285756</v>
      </c>
      <c r="E21" s="23">
        <v>375</v>
      </c>
      <c r="F21" s="25">
        <f t="shared" si="1"/>
        <v>0.03215847697453049</v>
      </c>
      <c r="G21" s="23">
        <v>32</v>
      </c>
      <c r="H21" s="25">
        <f t="shared" si="2"/>
        <v>0.002058407307345941</v>
      </c>
      <c r="I21" s="23">
        <v>111</v>
      </c>
      <c r="J21" s="25">
        <f t="shared" si="3"/>
        <v>0.002964110232856227</v>
      </c>
      <c r="K21" s="23">
        <v>72</v>
      </c>
      <c r="L21" s="25">
        <f t="shared" si="4"/>
        <v>0.002888665997993982</v>
      </c>
      <c r="M21" s="23">
        <v>34</v>
      </c>
      <c r="N21" s="25">
        <f t="shared" si="5"/>
        <v>0.003142619465754691</v>
      </c>
      <c r="O21" s="24">
        <v>1639</v>
      </c>
      <c r="P21" s="83">
        <f t="shared" si="6"/>
        <v>0.0157936324390996</v>
      </c>
    </row>
    <row r="22" spans="1:16" ht="11.25">
      <c r="A22" s="22" t="s">
        <v>35</v>
      </c>
      <c r="B22" s="23" t="s">
        <v>16</v>
      </c>
      <c r="C22" s="23">
        <v>144</v>
      </c>
      <c r="D22" s="25">
        <f t="shared" si="0"/>
        <v>0.042641397690257626</v>
      </c>
      <c r="E22" s="23">
        <v>481</v>
      </c>
      <c r="F22" s="25">
        <f t="shared" si="1"/>
        <v>0.04124860646599777</v>
      </c>
      <c r="G22" s="23">
        <v>372</v>
      </c>
      <c r="H22" s="25">
        <f t="shared" si="2"/>
        <v>0.023928984947896564</v>
      </c>
      <c r="I22" s="23">
        <v>341</v>
      </c>
      <c r="J22" s="25">
        <f t="shared" si="3"/>
        <v>0.009105960264900662</v>
      </c>
      <c r="K22" s="23">
        <v>195</v>
      </c>
      <c r="L22" s="25">
        <f t="shared" si="4"/>
        <v>0.0078234704112337</v>
      </c>
      <c r="M22" s="23">
        <v>74</v>
      </c>
      <c r="N22" s="25">
        <f t="shared" si="5"/>
        <v>0.006839818837230798</v>
      </c>
      <c r="O22" s="24">
        <v>1607</v>
      </c>
      <c r="P22" s="83">
        <f t="shared" si="6"/>
        <v>0.01548527597903176</v>
      </c>
    </row>
    <row r="23" spans="1:16" ht="11.25">
      <c r="A23" s="22" t="s">
        <v>23</v>
      </c>
      <c r="B23" s="23" t="s">
        <v>5</v>
      </c>
      <c r="C23" s="23">
        <v>2</v>
      </c>
      <c r="D23" s="25">
        <f t="shared" si="0"/>
        <v>0.0005922416345869114</v>
      </c>
      <c r="E23" s="23">
        <v>13</v>
      </c>
      <c r="F23" s="25">
        <f t="shared" si="1"/>
        <v>0.0011148272017837235</v>
      </c>
      <c r="G23" s="23">
        <v>36</v>
      </c>
      <c r="H23" s="25">
        <f t="shared" si="2"/>
        <v>0.0023157082207641835</v>
      </c>
      <c r="I23" s="23">
        <v>969</v>
      </c>
      <c r="J23" s="25">
        <f t="shared" si="3"/>
        <v>0.02587588122196112</v>
      </c>
      <c r="K23" s="23">
        <v>374</v>
      </c>
      <c r="L23" s="25">
        <f t="shared" si="4"/>
        <v>0.015005015045135406</v>
      </c>
      <c r="M23" s="23">
        <v>56</v>
      </c>
      <c r="N23" s="25">
        <f t="shared" si="5"/>
        <v>0.00517607912006655</v>
      </c>
      <c r="O23" s="24">
        <v>1450</v>
      </c>
      <c r="P23" s="83">
        <f t="shared" si="6"/>
        <v>0.01397240209682393</v>
      </c>
    </row>
    <row r="24" spans="1:16" ht="11.25">
      <c r="A24" s="22" t="s">
        <v>22</v>
      </c>
      <c r="B24" s="23" t="s">
        <v>4</v>
      </c>
      <c r="C24" s="23">
        <v>52</v>
      </c>
      <c r="D24" s="25">
        <f t="shared" si="0"/>
        <v>0.015398282499259699</v>
      </c>
      <c r="E24" s="23">
        <v>113</v>
      </c>
      <c r="F24" s="25">
        <f t="shared" si="1"/>
        <v>0.00969042106165852</v>
      </c>
      <c r="G24" s="23">
        <v>138</v>
      </c>
      <c r="H24" s="25">
        <f t="shared" si="2"/>
        <v>0.00887688151292937</v>
      </c>
      <c r="I24" s="23">
        <v>350</v>
      </c>
      <c r="J24" s="25">
        <f t="shared" si="3"/>
        <v>0.00934629352702414</v>
      </c>
      <c r="K24" s="23">
        <v>464</v>
      </c>
      <c r="L24" s="25">
        <f t="shared" si="4"/>
        <v>0.018615847542627885</v>
      </c>
      <c r="M24" s="23">
        <v>226</v>
      </c>
      <c r="N24" s="25">
        <f t="shared" si="5"/>
        <v>0.020889176448840002</v>
      </c>
      <c r="O24" s="24">
        <v>1343</v>
      </c>
      <c r="P24" s="83">
        <f t="shared" si="6"/>
        <v>0.012941335183472093</v>
      </c>
    </row>
    <row r="25" spans="1:16" ht="11.25">
      <c r="A25" s="22" t="s">
        <v>38</v>
      </c>
      <c r="B25" s="23" t="s">
        <v>169</v>
      </c>
      <c r="C25" s="23">
        <v>14</v>
      </c>
      <c r="D25" s="25">
        <f t="shared" si="0"/>
        <v>0.00414569144210838</v>
      </c>
      <c r="E25" s="23">
        <v>130</v>
      </c>
      <c r="F25" s="25">
        <f t="shared" si="1"/>
        <v>0.011148272017837236</v>
      </c>
      <c r="G25" s="23">
        <v>248</v>
      </c>
      <c r="H25" s="25">
        <f t="shared" si="2"/>
        <v>0.015952656631931045</v>
      </c>
      <c r="I25" s="23">
        <v>326</v>
      </c>
      <c r="J25" s="25">
        <f t="shared" si="3"/>
        <v>0.0087054048280282</v>
      </c>
      <c r="K25" s="23">
        <v>313</v>
      </c>
      <c r="L25" s="25">
        <f t="shared" si="4"/>
        <v>0.012557673019057171</v>
      </c>
      <c r="M25" s="23">
        <v>149</v>
      </c>
      <c r="N25" s="25">
        <f t="shared" si="5"/>
        <v>0.013772067658748497</v>
      </c>
      <c r="O25" s="24">
        <v>1180</v>
      </c>
      <c r="P25" s="83">
        <f t="shared" si="6"/>
        <v>0.011370644465001542</v>
      </c>
    </row>
    <row r="26" spans="1:16" ht="11.25">
      <c r="A26" s="22" t="s">
        <v>26</v>
      </c>
      <c r="B26" s="23" t="s">
        <v>260</v>
      </c>
      <c r="C26" s="23">
        <v>13</v>
      </c>
      <c r="D26" s="25">
        <f t="shared" si="0"/>
        <v>0.0038495706248149247</v>
      </c>
      <c r="E26" s="23">
        <v>162</v>
      </c>
      <c r="F26" s="25">
        <f t="shared" si="1"/>
        <v>0.01389246205299717</v>
      </c>
      <c r="G26" s="23">
        <v>330</v>
      </c>
      <c r="H26" s="25">
        <f t="shared" si="2"/>
        <v>0.021227325357005018</v>
      </c>
      <c r="I26" s="23">
        <v>226</v>
      </c>
      <c r="J26" s="25">
        <f t="shared" si="3"/>
        <v>0.006035035248878445</v>
      </c>
      <c r="K26" s="23">
        <v>164</v>
      </c>
      <c r="L26" s="25">
        <f t="shared" si="4"/>
        <v>0.006579739217652959</v>
      </c>
      <c r="M26" s="23">
        <v>33</v>
      </c>
      <c r="N26" s="25">
        <f t="shared" si="5"/>
        <v>0.003050189481467788</v>
      </c>
      <c r="O26" s="23">
        <v>928</v>
      </c>
      <c r="P26" s="83">
        <f t="shared" si="6"/>
        <v>0.008942337341967314</v>
      </c>
    </row>
    <row r="27" spans="1:16" ht="11.25">
      <c r="A27" s="22" t="s">
        <v>21</v>
      </c>
      <c r="B27" s="23" t="s">
        <v>194</v>
      </c>
      <c r="C27" s="23">
        <v>24</v>
      </c>
      <c r="D27" s="25">
        <f t="shared" si="0"/>
        <v>0.0071068996150429374</v>
      </c>
      <c r="E27" s="23">
        <v>54</v>
      </c>
      <c r="F27" s="25">
        <f t="shared" si="1"/>
        <v>0.00463082068433239</v>
      </c>
      <c r="G27" s="23">
        <v>60</v>
      </c>
      <c r="H27" s="25">
        <f t="shared" si="2"/>
        <v>0.0038595137012736396</v>
      </c>
      <c r="I27" s="23">
        <v>98</v>
      </c>
      <c r="J27" s="25">
        <f t="shared" si="3"/>
        <v>0.0026169621875667595</v>
      </c>
      <c r="K27" s="23">
        <v>78</v>
      </c>
      <c r="L27" s="25">
        <f t="shared" si="4"/>
        <v>0.0031293881644934803</v>
      </c>
      <c r="M27" s="23">
        <v>54</v>
      </c>
      <c r="N27" s="25">
        <f t="shared" si="5"/>
        <v>0.004991219151492744</v>
      </c>
      <c r="O27" s="23">
        <v>368</v>
      </c>
      <c r="P27" s="83">
        <f t="shared" si="6"/>
        <v>0.0035460992907801418</v>
      </c>
    </row>
    <row r="28" spans="1:16" ht="12" thickBot="1">
      <c r="A28" s="31"/>
      <c r="B28" s="32" t="s">
        <v>253</v>
      </c>
      <c r="C28" s="32">
        <v>10</v>
      </c>
      <c r="D28" s="33">
        <f t="shared" si="0"/>
        <v>0.002961208172934557</v>
      </c>
      <c r="E28" s="32">
        <v>29</v>
      </c>
      <c r="F28" s="33">
        <f t="shared" si="1"/>
        <v>0.0024869222193636908</v>
      </c>
      <c r="G28" s="32">
        <v>16</v>
      </c>
      <c r="H28" s="33">
        <f t="shared" si="2"/>
        <v>0.0010292036536729706</v>
      </c>
      <c r="I28" s="32">
        <v>133</v>
      </c>
      <c r="J28" s="33">
        <f t="shared" si="3"/>
        <v>0.0035515915402691734</v>
      </c>
      <c r="K28" s="32">
        <v>66</v>
      </c>
      <c r="L28" s="33">
        <f t="shared" si="4"/>
        <v>0.0026479438314944833</v>
      </c>
      <c r="M28" s="32">
        <v>29</v>
      </c>
      <c r="N28" s="33">
        <f t="shared" si="5"/>
        <v>0.0026804695443201775</v>
      </c>
      <c r="O28" s="32">
        <v>283</v>
      </c>
      <c r="P28" s="84">
        <f t="shared" si="6"/>
        <v>0.002727027443724946</v>
      </c>
    </row>
    <row r="29" ht="11.25">
      <c r="A29" s="6" t="s">
        <v>220</v>
      </c>
    </row>
    <row r="30" ht="11.25">
      <c r="A30" s="6" t="s">
        <v>221</v>
      </c>
    </row>
    <row r="32" spans="1:16" ht="12.75">
      <c r="A32" s="157" t="s">
        <v>244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</row>
  </sheetData>
  <mergeCells count="14">
    <mergeCell ref="M6:N6"/>
    <mergeCell ref="O6:P6"/>
    <mergeCell ref="A1:P1"/>
    <mergeCell ref="A32:P32"/>
    <mergeCell ref="B5:B7"/>
    <mergeCell ref="A5:A6"/>
    <mergeCell ref="A2:P2"/>
    <mergeCell ref="A3:P3"/>
    <mergeCell ref="C5:P5"/>
    <mergeCell ref="C6:D6"/>
    <mergeCell ref="E6:F6"/>
    <mergeCell ref="G6:H6"/>
    <mergeCell ref="I6:J6"/>
    <mergeCell ref="K6:L6"/>
  </mergeCells>
  <hyperlinks>
    <hyperlink ref="A32" location="Indice!A1" display="Volver"/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zoomScale="75" zoomScaleNormal="75" workbookViewId="0" topLeftCell="A1">
      <selection activeCell="A2" sqref="A2:F2"/>
    </sheetView>
  </sheetViews>
  <sheetFormatPr defaultColWidth="9.140625" defaultRowHeight="12.75"/>
  <cols>
    <col min="1" max="1" width="3.140625" style="6" bestFit="1" customWidth="1"/>
    <col min="2" max="2" width="17.28125" style="6" bestFit="1" customWidth="1"/>
    <col min="3" max="3" width="87.57421875" style="6" customWidth="1"/>
    <col min="4" max="4" width="9.7109375" style="6" bestFit="1" customWidth="1"/>
    <col min="5" max="5" width="10.28125" style="6" bestFit="1" customWidth="1"/>
    <col min="6" max="6" width="9.140625" style="6" customWidth="1"/>
    <col min="7" max="7" width="0" style="6" hidden="1" customWidth="1"/>
    <col min="8" max="16384" width="11.421875" style="6" customWidth="1"/>
  </cols>
  <sheetData>
    <row r="1" spans="1:6" ht="12.75">
      <c r="A1" s="157" t="s">
        <v>244</v>
      </c>
      <c r="B1" s="157"/>
      <c r="C1" s="157"/>
      <c r="D1" s="157"/>
      <c r="E1" s="157"/>
      <c r="F1" s="157"/>
    </row>
    <row r="2" spans="1:7" ht="12.75" customHeight="1">
      <c r="A2" s="167" t="s">
        <v>214</v>
      </c>
      <c r="B2" s="167"/>
      <c r="C2" s="167"/>
      <c r="D2" s="167"/>
      <c r="E2" s="167"/>
      <c r="F2" s="167"/>
      <c r="G2" s="7"/>
    </row>
    <row r="3" spans="1:6" ht="12.75" customHeight="1" thickBot="1">
      <c r="A3" s="99"/>
      <c r="B3" s="99"/>
      <c r="C3" s="99"/>
      <c r="D3" s="99"/>
      <c r="E3" s="99"/>
      <c r="F3" s="99"/>
    </row>
    <row r="4" spans="1:7" ht="11.25">
      <c r="A4" s="102"/>
      <c r="B4" s="101"/>
      <c r="C4" s="122"/>
      <c r="D4" s="101"/>
      <c r="E4" s="108" t="s">
        <v>140</v>
      </c>
      <c r="F4" s="118"/>
      <c r="G4" s="71">
        <v>1473128</v>
      </c>
    </row>
    <row r="5" spans="1:7" ht="11.25">
      <c r="A5" s="127"/>
      <c r="B5" s="128"/>
      <c r="C5" s="129"/>
      <c r="D5" s="128"/>
      <c r="E5" s="131">
        <v>100000</v>
      </c>
      <c r="F5" s="130"/>
      <c r="G5" s="71"/>
    </row>
    <row r="6" spans="1:7" ht="11.25">
      <c r="A6" s="65"/>
      <c r="B6" s="123" t="s">
        <v>141</v>
      </c>
      <c r="C6" s="123" t="s">
        <v>190</v>
      </c>
      <c r="D6" s="124" t="s">
        <v>39</v>
      </c>
      <c r="E6" s="125" t="s">
        <v>254</v>
      </c>
      <c r="F6" s="126" t="s">
        <v>40</v>
      </c>
      <c r="G6" s="57"/>
    </row>
    <row r="7" spans="1:6" ht="11.25">
      <c r="A7" s="103"/>
      <c r="B7" s="75" t="s">
        <v>139</v>
      </c>
      <c r="C7" s="75" t="s">
        <v>1</v>
      </c>
      <c r="D7" s="76">
        <f>SUM(D8:D52)</f>
        <v>159641</v>
      </c>
      <c r="E7" s="76">
        <f>+D7*100000/G4</f>
        <v>10836.872288083589</v>
      </c>
      <c r="F7" s="104">
        <f>+E7/E7</f>
        <v>1</v>
      </c>
    </row>
    <row r="8" spans="1:6" ht="11.25">
      <c r="A8" s="65">
        <v>1</v>
      </c>
      <c r="B8" s="18" t="s">
        <v>100</v>
      </c>
      <c r="C8" s="145" t="s">
        <v>101</v>
      </c>
      <c r="D8" s="19">
        <v>21375</v>
      </c>
      <c r="E8" s="19">
        <f>+D8*$E$5/$G$4</f>
        <v>1450.9940751923798</v>
      </c>
      <c r="F8" s="67">
        <f aca="true" t="shared" si="0" ref="F8:F23">+E8*$F$7/$E$7</f>
        <v>0.13389417505528028</v>
      </c>
    </row>
    <row r="9" spans="1:6" ht="11.25">
      <c r="A9" s="46">
        <v>2</v>
      </c>
      <c r="B9" s="23" t="s">
        <v>98</v>
      </c>
      <c r="C9" s="147" t="s">
        <v>99</v>
      </c>
      <c r="D9" s="24">
        <v>16133</v>
      </c>
      <c r="E9" s="19">
        <f aca="true" t="shared" si="1" ref="E9:E39">+D9*$E$5/$G$4</f>
        <v>1095.1526276060192</v>
      </c>
      <c r="F9" s="47">
        <f t="shared" si="0"/>
        <v>0.10105799888499821</v>
      </c>
    </row>
    <row r="10" spans="1:10" ht="11.25">
      <c r="A10" s="46">
        <v>3</v>
      </c>
      <c r="B10" s="23" t="s">
        <v>104</v>
      </c>
      <c r="C10" s="147" t="s">
        <v>17</v>
      </c>
      <c r="D10" s="24">
        <v>16006</v>
      </c>
      <c r="E10" s="19">
        <f t="shared" si="1"/>
        <v>1086.5315166095547</v>
      </c>
      <c r="F10" s="47">
        <f t="shared" si="0"/>
        <v>0.10026246390338323</v>
      </c>
      <c r="G10" s="77"/>
      <c r="J10" s="57"/>
    </row>
    <row r="11" spans="1:10" ht="11.25">
      <c r="A11" s="46"/>
      <c r="B11" s="115" t="s">
        <v>156</v>
      </c>
      <c r="C11" s="146" t="s">
        <v>106</v>
      </c>
      <c r="D11" s="24">
        <v>4308</v>
      </c>
      <c r="E11" s="19">
        <f t="shared" si="1"/>
        <v>292.4389462422817</v>
      </c>
      <c r="F11" s="47">
        <f t="shared" si="0"/>
        <v>0.026985548825176488</v>
      </c>
      <c r="G11" s="77"/>
      <c r="J11" s="57"/>
    </row>
    <row r="12" spans="1:6" ht="11.25">
      <c r="A12" s="46">
        <v>4</v>
      </c>
      <c r="B12" s="23" t="s">
        <v>96</v>
      </c>
      <c r="C12" s="147" t="s">
        <v>97</v>
      </c>
      <c r="D12" s="24">
        <v>8995</v>
      </c>
      <c r="E12" s="19">
        <f t="shared" si="1"/>
        <v>610.6054599464541</v>
      </c>
      <c r="F12" s="47">
        <f t="shared" si="0"/>
        <v>0.05634517448525128</v>
      </c>
    </row>
    <row r="13" spans="1:6" ht="11.25">
      <c r="A13" s="46">
        <v>5</v>
      </c>
      <c r="B13" s="23" t="s">
        <v>114</v>
      </c>
      <c r="C13" s="147" t="s">
        <v>200</v>
      </c>
      <c r="D13" s="24">
        <v>6560</v>
      </c>
      <c r="E13" s="19">
        <f t="shared" si="1"/>
        <v>445.31093021108825</v>
      </c>
      <c r="F13" s="47">
        <f t="shared" si="0"/>
        <v>0.04109220062515269</v>
      </c>
    </row>
    <row r="14" spans="1:6" ht="11.25">
      <c r="A14" s="46"/>
      <c r="B14" s="115" t="s">
        <v>83</v>
      </c>
      <c r="C14" s="146" t="s">
        <v>196</v>
      </c>
      <c r="D14" s="24">
        <v>1019</v>
      </c>
      <c r="E14" s="19">
        <f t="shared" si="1"/>
        <v>69.1725362629724</v>
      </c>
      <c r="F14" s="47">
        <f t="shared" si="0"/>
        <v>0.006383072017840029</v>
      </c>
    </row>
    <row r="15" spans="1:10" ht="11.25">
      <c r="A15" s="46">
        <v>6</v>
      </c>
      <c r="B15" s="23" t="s">
        <v>94</v>
      </c>
      <c r="C15" s="147" t="s">
        <v>95</v>
      </c>
      <c r="D15" s="24">
        <v>5961</v>
      </c>
      <c r="E15" s="19">
        <f t="shared" si="1"/>
        <v>404.64915472382575</v>
      </c>
      <c r="F15" s="47">
        <f t="shared" si="0"/>
        <v>0.03734003169611816</v>
      </c>
      <c r="J15" s="57"/>
    </row>
    <row r="16" spans="1:6" ht="11.25">
      <c r="A16" s="46">
        <v>7</v>
      </c>
      <c r="B16" s="23" t="s">
        <v>79</v>
      </c>
      <c r="C16" s="147" t="s">
        <v>80</v>
      </c>
      <c r="D16" s="24">
        <v>4601</v>
      </c>
      <c r="E16" s="19">
        <f t="shared" si="1"/>
        <v>312.328596021527</v>
      </c>
      <c r="F16" s="47">
        <f t="shared" si="0"/>
        <v>0.028820916932366998</v>
      </c>
    </row>
    <row r="17" spans="1:6" ht="11.25">
      <c r="A17" s="46">
        <v>8</v>
      </c>
      <c r="B17" s="23" t="s">
        <v>51</v>
      </c>
      <c r="C17" s="147" t="s">
        <v>52</v>
      </c>
      <c r="D17" s="24">
        <v>4395</v>
      </c>
      <c r="E17" s="19">
        <f t="shared" si="1"/>
        <v>298.3447466886788</v>
      </c>
      <c r="F17" s="47">
        <f t="shared" si="0"/>
        <v>0.02753052160785763</v>
      </c>
    </row>
    <row r="18" spans="1:6" ht="11.25">
      <c r="A18" s="46"/>
      <c r="B18" s="115" t="s">
        <v>119</v>
      </c>
      <c r="C18" s="146" t="s">
        <v>197</v>
      </c>
      <c r="D18" s="24">
        <v>3903</v>
      </c>
      <c r="E18" s="19">
        <f t="shared" si="1"/>
        <v>264.94642692284714</v>
      </c>
      <c r="F18" s="47">
        <f t="shared" si="0"/>
        <v>0.024448606560971177</v>
      </c>
    </row>
    <row r="19" spans="1:6" ht="11.25">
      <c r="A19" s="46"/>
      <c r="B19" s="115" t="s">
        <v>123</v>
      </c>
      <c r="C19" s="146" t="s">
        <v>124</v>
      </c>
      <c r="D19" s="23">
        <v>643</v>
      </c>
      <c r="E19" s="19">
        <f t="shared" si="1"/>
        <v>43.64861709233685</v>
      </c>
      <c r="F19" s="47">
        <f t="shared" si="0"/>
        <v>0.004027787347861764</v>
      </c>
    </row>
    <row r="20" spans="1:6" ht="11.25">
      <c r="A20" s="46"/>
      <c r="B20" s="115" t="s">
        <v>118</v>
      </c>
      <c r="C20" s="146" t="s">
        <v>198</v>
      </c>
      <c r="D20" s="23">
        <v>471</v>
      </c>
      <c r="E20" s="19">
        <f t="shared" si="1"/>
        <v>31.972781727046122</v>
      </c>
      <c r="F20" s="47">
        <f t="shared" si="0"/>
        <v>0.002950369892446176</v>
      </c>
    </row>
    <row r="21" spans="1:6" ht="11.25">
      <c r="A21" s="46"/>
      <c r="B21" s="115" t="s">
        <v>121</v>
      </c>
      <c r="C21" s="146" t="s">
        <v>258</v>
      </c>
      <c r="D21" s="23">
        <v>469</v>
      </c>
      <c r="E21" s="19">
        <f t="shared" si="1"/>
        <v>31.83701619954274</v>
      </c>
      <c r="F21" s="47">
        <f t="shared" si="0"/>
        <v>0.0029378417824994832</v>
      </c>
    </row>
    <row r="22" spans="1:6" ht="11.25">
      <c r="A22" s="46"/>
      <c r="B22" s="115" t="s">
        <v>120</v>
      </c>
      <c r="C22" s="146" t="s">
        <v>199</v>
      </c>
      <c r="D22" s="23">
        <v>455</v>
      </c>
      <c r="E22" s="19">
        <f t="shared" si="1"/>
        <v>30.886657507019077</v>
      </c>
      <c r="F22" s="47">
        <f t="shared" si="0"/>
        <v>0.0028501450128726328</v>
      </c>
    </row>
    <row r="23" spans="1:7" ht="11.25">
      <c r="A23" s="46">
        <v>9</v>
      </c>
      <c r="B23" s="23" t="s">
        <v>54</v>
      </c>
      <c r="C23" s="147" t="s">
        <v>55</v>
      </c>
      <c r="D23" s="24">
        <v>4058</v>
      </c>
      <c r="E23" s="19">
        <f t="shared" si="1"/>
        <v>275.46825530435916</v>
      </c>
      <c r="F23" s="47">
        <f t="shared" si="0"/>
        <v>0.02541953508183988</v>
      </c>
      <c r="G23" s="77"/>
    </row>
    <row r="24" spans="1:6" ht="11.25">
      <c r="A24" s="46">
        <v>10</v>
      </c>
      <c r="B24" s="23" t="s">
        <v>73</v>
      </c>
      <c r="C24" s="147" t="s">
        <v>74</v>
      </c>
      <c r="D24" s="24">
        <v>3486</v>
      </c>
      <c r="E24" s="19">
        <f t="shared" si="1"/>
        <v>236.63931443839232</v>
      </c>
      <c r="F24" s="47">
        <f aca="true" t="shared" si="2" ref="F24:F42">+E24*$F$7/$E$7</f>
        <v>0.02183649563708571</v>
      </c>
    </row>
    <row r="25" spans="1:10" ht="11.25">
      <c r="A25" s="46">
        <v>11</v>
      </c>
      <c r="B25" s="23" t="s">
        <v>68</v>
      </c>
      <c r="C25" s="147" t="s">
        <v>216</v>
      </c>
      <c r="D25" s="24">
        <v>2824</v>
      </c>
      <c r="E25" s="19">
        <f t="shared" si="1"/>
        <v>191.70092483477336</v>
      </c>
      <c r="F25" s="47">
        <f t="shared" si="2"/>
        <v>0.017689691244730365</v>
      </c>
      <c r="G25" s="77"/>
      <c r="J25" s="57"/>
    </row>
    <row r="26" spans="1:10" ht="11.25">
      <c r="A26" s="46">
        <v>12</v>
      </c>
      <c r="B26" s="23" t="s">
        <v>65</v>
      </c>
      <c r="C26" s="147" t="s">
        <v>66</v>
      </c>
      <c r="D26" s="24">
        <v>2705</v>
      </c>
      <c r="E26" s="19">
        <f t="shared" si="1"/>
        <v>183.62287594832222</v>
      </c>
      <c r="F26" s="47">
        <f t="shared" si="2"/>
        <v>0.016944268702902138</v>
      </c>
      <c r="J26" s="57"/>
    </row>
    <row r="27" spans="1:6" ht="11.25">
      <c r="A27" s="46">
        <v>13</v>
      </c>
      <c r="B27" s="23" t="s">
        <v>113</v>
      </c>
      <c r="C27" s="147" t="s">
        <v>7</v>
      </c>
      <c r="D27" s="24">
        <v>2445</v>
      </c>
      <c r="E27" s="19">
        <f t="shared" si="1"/>
        <v>165.97335737288273</v>
      </c>
      <c r="F27" s="47">
        <f t="shared" si="2"/>
        <v>0.015315614409832059</v>
      </c>
    </row>
    <row r="28" spans="1:6" ht="11.25">
      <c r="A28" s="46"/>
      <c r="B28" s="115" t="s">
        <v>60</v>
      </c>
      <c r="C28" s="146" t="s">
        <v>61</v>
      </c>
      <c r="D28" s="24">
        <v>1019</v>
      </c>
      <c r="E28" s="19">
        <f t="shared" si="1"/>
        <v>69.1725362629724</v>
      </c>
      <c r="F28" s="47">
        <f t="shared" si="2"/>
        <v>0.006383072017840029</v>
      </c>
    </row>
    <row r="29" spans="1:6" ht="11.25">
      <c r="A29" s="46">
        <v>14</v>
      </c>
      <c r="B29" s="23" t="s">
        <v>75</v>
      </c>
      <c r="C29" s="147" t="s">
        <v>76</v>
      </c>
      <c r="D29" s="24">
        <v>2121</v>
      </c>
      <c r="E29" s="19">
        <f t="shared" si="1"/>
        <v>143.9793419173351</v>
      </c>
      <c r="F29" s="47">
        <f t="shared" si="2"/>
        <v>0.013286060598467812</v>
      </c>
    </row>
    <row r="30" spans="1:6" ht="11.25">
      <c r="A30" s="46">
        <v>15</v>
      </c>
      <c r="B30" s="23" t="s">
        <v>133</v>
      </c>
      <c r="C30" s="147" t="s">
        <v>62</v>
      </c>
      <c r="D30" s="24">
        <v>1531</v>
      </c>
      <c r="E30" s="19">
        <f t="shared" si="1"/>
        <v>103.92851130383782</v>
      </c>
      <c r="F30" s="47">
        <f t="shared" si="2"/>
        <v>0.00959026816419341</v>
      </c>
    </row>
    <row r="31" spans="1:6" ht="11.25">
      <c r="A31" s="46"/>
      <c r="B31" s="115" t="s">
        <v>134</v>
      </c>
      <c r="C31" s="146" t="s">
        <v>135</v>
      </c>
      <c r="D31" s="23">
        <v>653</v>
      </c>
      <c r="E31" s="19">
        <f t="shared" si="1"/>
        <v>44.32744472985375</v>
      </c>
      <c r="F31" s="47">
        <f t="shared" si="2"/>
        <v>0.004090427897595229</v>
      </c>
    </row>
    <row r="32" spans="1:6" ht="11.25">
      <c r="A32" s="46">
        <v>16</v>
      </c>
      <c r="B32" s="23" t="s">
        <v>49</v>
      </c>
      <c r="C32" s="147" t="s">
        <v>50</v>
      </c>
      <c r="D32" s="24">
        <v>1522</v>
      </c>
      <c r="E32" s="19">
        <f t="shared" si="1"/>
        <v>103.3175664300726</v>
      </c>
      <c r="F32" s="47">
        <f t="shared" si="2"/>
        <v>0.009533891669433291</v>
      </c>
    </row>
    <row r="33" spans="1:10" ht="11.25">
      <c r="A33" s="46">
        <v>17</v>
      </c>
      <c r="B33" s="23" t="s">
        <v>103</v>
      </c>
      <c r="C33" s="147" t="s">
        <v>16</v>
      </c>
      <c r="D33" s="24">
        <v>1505</v>
      </c>
      <c r="E33" s="19">
        <f t="shared" si="1"/>
        <v>102.16355944629387</v>
      </c>
      <c r="F33" s="47">
        <f t="shared" si="2"/>
        <v>0.009427402734886401</v>
      </c>
      <c r="G33" s="77"/>
      <c r="J33" s="57"/>
    </row>
    <row r="34" spans="1:6" ht="11.25">
      <c r="A34" s="46">
        <v>18</v>
      </c>
      <c r="B34" s="23" t="s">
        <v>64</v>
      </c>
      <c r="C34" s="147" t="s">
        <v>257</v>
      </c>
      <c r="D34" s="24">
        <v>1427</v>
      </c>
      <c r="E34" s="19">
        <f t="shared" si="1"/>
        <v>96.86870387366203</v>
      </c>
      <c r="F34" s="47">
        <f t="shared" si="2"/>
        <v>0.008938806446965378</v>
      </c>
    </row>
    <row r="35" spans="1:6" ht="11.25">
      <c r="A35" s="46">
        <v>19</v>
      </c>
      <c r="B35" s="23" t="s">
        <v>109</v>
      </c>
      <c r="C35" s="147" t="s">
        <v>110</v>
      </c>
      <c r="D35" s="24">
        <v>1237</v>
      </c>
      <c r="E35" s="19">
        <f t="shared" si="1"/>
        <v>83.97097876084088</v>
      </c>
      <c r="F35" s="47">
        <f t="shared" si="2"/>
        <v>0.007748636002029553</v>
      </c>
    </row>
    <row r="36" spans="1:6" ht="11.25">
      <c r="A36" s="46"/>
      <c r="B36" s="115" t="s">
        <v>58</v>
      </c>
      <c r="C36" s="146" t="s">
        <v>59</v>
      </c>
      <c r="D36" s="24">
        <v>1054</v>
      </c>
      <c r="E36" s="19">
        <f t="shared" si="1"/>
        <v>71.54843299428155</v>
      </c>
      <c r="F36" s="47">
        <f t="shared" si="2"/>
        <v>0.006602313941907154</v>
      </c>
    </row>
    <row r="37" spans="1:7" ht="11.25">
      <c r="A37" s="46">
        <v>20</v>
      </c>
      <c r="B37" s="23" t="s">
        <v>102</v>
      </c>
      <c r="C37" s="147" t="s">
        <v>15</v>
      </c>
      <c r="D37" s="78">
        <v>976</v>
      </c>
      <c r="E37" s="19">
        <f t="shared" si="1"/>
        <v>66.25357742164971</v>
      </c>
      <c r="F37" s="47">
        <f t="shared" si="2"/>
        <v>0.00611371765398613</v>
      </c>
      <c r="G37" s="77"/>
    </row>
    <row r="38" spans="1:7" ht="12" customHeight="1">
      <c r="A38" s="46"/>
      <c r="B38" s="115" t="s">
        <v>136</v>
      </c>
      <c r="C38" s="146" t="s">
        <v>261</v>
      </c>
      <c r="D38" s="23">
        <v>259</v>
      </c>
      <c r="E38" s="19">
        <f t="shared" si="1"/>
        <v>17.581635811687782</v>
      </c>
      <c r="F38" s="47">
        <f t="shared" si="2"/>
        <v>0.0016223902380967294</v>
      </c>
      <c r="G38" s="77"/>
    </row>
    <row r="39" spans="1:6" ht="14.25" customHeight="1" thickBot="1">
      <c r="A39" s="69"/>
      <c r="B39" s="116" t="s">
        <v>137</v>
      </c>
      <c r="C39" s="148" t="s">
        <v>138</v>
      </c>
      <c r="D39" s="32">
        <v>210</v>
      </c>
      <c r="E39" s="132">
        <f t="shared" si="1"/>
        <v>14.25538038785496</v>
      </c>
      <c r="F39" s="50">
        <f t="shared" si="2"/>
        <v>0.0013154515444027536</v>
      </c>
    </row>
    <row r="40" spans="1:6" ht="12" thickBot="1">
      <c r="A40" s="7"/>
      <c r="B40" s="107"/>
      <c r="C40" s="149" t="s">
        <v>222</v>
      </c>
      <c r="D40" s="7"/>
      <c r="E40" s="71"/>
      <c r="F40" s="73"/>
    </row>
    <row r="41" spans="1:6" ht="11.25">
      <c r="A41" s="112"/>
      <c r="B41" s="110" t="s">
        <v>130</v>
      </c>
      <c r="C41" s="150" t="s">
        <v>131</v>
      </c>
      <c r="D41" s="61">
        <v>4707</v>
      </c>
      <c r="E41" s="61">
        <f>+D41*$E$5/$G$4</f>
        <v>319.52416897920614</v>
      </c>
      <c r="F41" s="45">
        <f t="shared" si="2"/>
        <v>0.02948490675954172</v>
      </c>
    </row>
    <row r="42" spans="1:6" ht="12" thickBot="1">
      <c r="A42" s="69"/>
      <c r="B42" s="111"/>
      <c r="C42" s="151" t="s">
        <v>117</v>
      </c>
      <c r="D42" s="49">
        <v>30608</v>
      </c>
      <c r="E42" s="34">
        <f>+D42*$E$5/$G$4</f>
        <v>2077.755632911736</v>
      </c>
      <c r="F42" s="50">
        <f t="shared" si="2"/>
        <v>0.191730194624188</v>
      </c>
    </row>
    <row r="43" spans="1:6" ht="11.25">
      <c r="A43" s="6" t="s">
        <v>220</v>
      </c>
      <c r="D43" s="7"/>
      <c r="E43" s="7"/>
      <c r="F43" s="79"/>
    </row>
    <row r="44" ht="11.25">
      <c r="A44" s="6" t="s">
        <v>223</v>
      </c>
    </row>
    <row r="45" ht="11.25">
      <c r="A45" s="7" t="s">
        <v>224</v>
      </c>
    </row>
    <row r="47" spans="1:6" ht="12.75">
      <c r="A47" s="157" t="s">
        <v>244</v>
      </c>
      <c r="B47" s="157"/>
      <c r="C47" s="157"/>
      <c r="D47" s="157"/>
      <c r="E47" s="157"/>
      <c r="F47" s="157"/>
    </row>
  </sheetData>
  <mergeCells count="3">
    <mergeCell ref="A2:F2"/>
    <mergeCell ref="A1:F1"/>
    <mergeCell ref="A47:F47"/>
  </mergeCells>
  <hyperlinks>
    <hyperlink ref="A47" location="Indice!A1" display="Volver"/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="75" zoomScaleNormal="75" workbookViewId="0" topLeftCell="A1">
      <selection activeCell="E8" sqref="E8"/>
    </sheetView>
  </sheetViews>
  <sheetFormatPr defaultColWidth="9.140625" defaultRowHeight="12.75"/>
  <cols>
    <col min="1" max="1" width="3.140625" style="6" bestFit="1" customWidth="1"/>
    <col min="2" max="2" width="17.28125" style="6" bestFit="1" customWidth="1"/>
    <col min="3" max="3" width="88.00390625" style="6" customWidth="1"/>
    <col min="4" max="4" width="9.7109375" style="6" bestFit="1" customWidth="1"/>
    <col min="5" max="5" width="10.28125" style="6" bestFit="1" customWidth="1"/>
    <col min="6" max="6" width="10.28125" style="6" customWidth="1"/>
    <col min="7" max="7" width="11.421875" style="6" hidden="1" customWidth="1"/>
    <col min="8" max="16384" width="11.421875" style="6" customWidth="1"/>
  </cols>
  <sheetData>
    <row r="1" spans="1:6" ht="12.75">
      <c r="A1" s="157" t="s">
        <v>244</v>
      </c>
      <c r="B1" s="157"/>
      <c r="C1" s="157"/>
      <c r="D1" s="157"/>
      <c r="E1" s="157"/>
      <c r="F1" s="157"/>
    </row>
    <row r="2" spans="1:6" ht="12.75" customHeight="1">
      <c r="A2" s="167" t="s">
        <v>215</v>
      </c>
      <c r="B2" s="167"/>
      <c r="C2" s="167"/>
      <c r="D2" s="167"/>
      <c r="E2" s="167"/>
      <c r="F2" s="167"/>
    </row>
    <row r="3" spans="1:6" ht="12.75" customHeight="1" thickBot="1">
      <c r="A3" s="63"/>
      <c r="B3" s="63"/>
      <c r="C3" s="63"/>
      <c r="D3" s="63"/>
      <c r="E3" s="63"/>
      <c r="F3" s="63"/>
    </row>
    <row r="4" spans="1:7" ht="11.25">
      <c r="A4" s="102"/>
      <c r="B4" s="101"/>
      <c r="C4" s="101"/>
      <c r="D4" s="136"/>
      <c r="E4" s="108" t="s">
        <v>140</v>
      </c>
      <c r="F4" s="138"/>
      <c r="G4" s="64">
        <v>1524112</v>
      </c>
    </row>
    <row r="5" spans="1:7" ht="11.25">
      <c r="A5" s="127"/>
      <c r="B5" s="128"/>
      <c r="C5" s="128"/>
      <c r="D5" s="134"/>
      <c r="E5" s="131">
        <v>100000</v>
      </c>
      <c r="F5" s="135"/>
      <c r="G5" s="64"/>
    </row>
    <row r="6" spans="1:6" ht="12" thickBot="1">
      <c r="A6" s="119"/>
      <c r="B6" s="120" t="s">
        <v>141</v>
      </c>
      <c r="C6" s="121" t="s">
        <v>191</v>
      </c>
      <c r="D6" s="137" t="s">
        <v>39</v>
      </c>
      <c r="E6" s="121" t="s">
        <v>255</v>
      </c>
      <c r="F6" s="139" t="s">
        <v>40</v>
      </c>
    </row>
    <row r="7" spans="1:6" ht="11.25">
      <c r="A7" s="140"/>
      <c r="B7" s="141" t="s">
        <v>139</v>
      </c>
      <c r="C7" s="141" t="s">
        <v>1</v>
      </c>
      <c r="D7" s="142">
        <f>SUM(D8:D307)</f>
        <v>103776</v>
      </c>
      <c r="E7" s="133">
        <f aca="true" t="shared" si="0" ref="E7:E38">+D7*$E$5/$G$4</f>
        <v>6808.948423737888</v>
      </c>
      <c r="F7" s="143">
        <f>+E7/E7</f>
        <v>1</v>
      </c>
    </row>
    <row r="8" spans="1:6" ht="11.25">
      <c r="A8" s="65">
        <v>1</v>
      </c>
      <c r="B8" s="18" t="s">
        <v>104</v>
      </c>
      <c r="C8" s="145" t="s">
        <v>17</v>
      </c>
      <c r="D8" s="19">
        <v>19629</v>
      </c>
      <c r="E8" s="66">
        <f t="shared" si="0"/>
        <v>1287.897477350746</v>
      </c>
      <c r="F8" s="67">
        <f>+E8*$F$7/$E$7</f>
        <v>0.18914777983348752</v>
      </c>
    </row>
    <row r="9" spans="1:6" ht="11.25">
      <c r="A9" s="65"/>
      <c r="B9" s="115" t="s">
        <v>156</v>
      </c>
      <c r="C9" s="146" t="s">
        <v>106</v>
      </c>
      <c r="D9" s="24">
        <v>6528</v>
      </c>
      <c r="E9" s="68">
        <f t="shared" si="0"/>
        <v>428.3149794765739</v>
      </c>
      <c r="F9" s="47">
        <f>+E9*$F$7/$E$7</f>
        <v>0.06290471785383904</v>
      </c>
    </row>
    <row r="10" spans="1:6" ht="11.25">
      <c r="A10" s="46">
        <v>2</v>
      </c>
      <c r="B10" s="23" t="s">
        <v>114</v>
      </c>
      <c r="C10" s="147" t="s">
        <v>200</v>
      </c>
      <c r="D10" s="24">
        <v>6891</v>
      </c>
      <c r="E10" s="68">
        <f t="shared" si="0"/>
        <v>452.1321267728356</v>
      </c>
      <c r="F10" s="47">
        <f>+E10*$F$7/$E$7</f>
        <v>0.06640263644773357</v>
      </c>
    </row>
    <row r="11" spans="1:6" ht="11.25">
      <c r="A11" s="46"/>
      <c r="B11" s="115" t="s">
        <v>83</v>
      </c>
      <c r="C11" s="146" t="s">
        <v>196</v>
      </c>
      <c r="D11" s="24">
        <v>1263</v>
      </c>
      <c r="E11" s="68">
        <f t="shared" si="0"/>
        <v>82.86792571674522</v>
      </c>
      <c r="F11" s="47">
        <f>+E11*$F$7/$E$7</f>
        <v>0.012170444033302497</v>
      </c>
    </row>
    <row r="12" spans="1:6" ht="11.25">
      <c r="A12" s="46">
        <v>3</v>
      </c>
      <c r="B12" s="23" t="s">
        <v>51</v>
      </c>
      <c r="C12" s="147" t="s">
        <v>52</v>
      </c>
      <c r="D12" s="24">
        <v>5205</v>
      </c>
      <c r="E12" s="68">
        <f t="shared" si="0"/>
        <v>341.5103351984631</v>
      </c>
      <c r="F12" s="47">
        <f aca="true" t="shared" si="1" ref="F12:F41">+E12*$F$7/$E$7</f>
        <v>0.05015610545790934</v>
      </c>
    </row>
    <row r="13" spans="1:6" ht="11.25">
      <c r="A13" s="46"/>
      <c r="B13" s="115" t="s">
        <v>146</v>
      </c>
      <c r="C13" s="146" t="s">
        <v>201</v>
      </c>
      <c r="D13" s="24">
        <v>1067</v>
      </c>
      <c r="E13" s="68">
        <f t="shared" si="0"/>
        <v>70.00797841628437</v>
      </c>
      <c r="F13" s="47">
        <f>+E13*$F$7/$E$7</f>
        <v>0.010281760715386988</v>
      </c>
    </row>
    <row r="14" spans="1:6" ht="11.25">
      <c r="A14" s="46"/>
      <c r="B14" s="115" t="s">
        <v>123</v>
      </c>
      <c r="C14" s="146" t="s">
        <v>124</v>
      </c>
      <c r="D14" s="24">
        <v>880</v>
      </c>
      <c r="E14" s="68">
        <f t="shared" si="0"/>
        <v>57.738538900028345</v>
      </c>
      <c r="F14" s="47">
        <f>+E14*$F$7/$E$7</f>
        <v>0.008479802651865556</v>
      </c>
    </row>
    <row r="15" spans="1:6" ht="11.25">
      <c r="A15" s="46"/>
      <c r="B15" s="115" t="s">
        <v>122</v>
      </c>
      <c r="C15" s="146" t="s">
        <v>259</v>
      </c>
      <c r="D15" s="24">
        <v>711</v>
      </c>
      <c r="E15" s="68">
        <f t="shared" si="0"/>
        <v>46.650114952181994</v>
      </c>
      <c r="F15" s="47">
        <f>+E15*$F$7/$E$7</f>
        <v>0.006851295097132285</v>
      </c>
    </row>
    <row r="16" spans="1:6" ht="11.25">
      <c r="A16" s="46"/>
      <c r="B16" s="115" t="s">
        <v>145</v>
      </c>
      <c r="C16" s="146" t="s">
        <v>202</v>
      </c>
      <c r="D16" s="24">
        <v>685</v>
      </c>
      <c r="E16" s="68">
        <f t="shared" si="0"/>
        <v>44.944203575590244</v>
      </c>
      <c r="F16" s="47">
        <f>+E16*$F$7/$E$7</f>
        <v>0.0066007554733271655</v>
      </c>
    </row>
    <row r="17" spans="1:7" ht="11.25">
      <c r="A17" s="46">
        <v>4</v>
      </c>
      <c r="B17" s="23" t="s">
        <v>73</v>
      </c>
      <c r="C17" s="147" t="s">
        <v>74</v>
      </c>
      <c r="D17" s="24">
        <v>4049</v>
      </c>
      <c r="E17" s="68">
        <f t="shared" si="0"/>
        <v>265.6628909161531</v>
      </c>
      <c r="F17" s="47">
        <f t="shared" si="1"/>
        <v>0.039016728337958675</v>
      </c>
      <c r="G17" s="57"/>
    </row>
    <row r="18" spans="1:6" ht="11.25">
      <c r="A18" s="46">
        <v>5</v>
      </c>
      <c r="B18" s="23" t="s">
        <v>75</v>
      </c>
      <c r="C18" s="147" t="s">
        <v>76</v>
      </c>
      <c r="D18" s="24">
        <v>3829</v>
      </c>
      <c r="E18" s="68">
        <f t="shared" si="0"/>
        <v>251.22825619114604</v>
      </c>
      <c r="F18" s="47">
        <f t="shared" si="1"/>
        <v>0.03689677767499229</v>
      </c>
    </row>
    <row r="19" spans="1:6" ht="11.25">
      <c r="A19" s="46">
        <v>6</v>
      </c>
      <c r="B19" s="23" t="s">
        <v>68</v>
      </c>
      <c r="C19" s="147" t="s">
        <v>216</v>
      </c>
      <c r="D19" s="24">
        <v>3324</v>
      </c>
      <c r="E19" s="68">
        <f t="shared" si="0"/>
        <v>218.0942082996525</v>
      </c>
      <c r="F19" s="47">
        <f t="shared" si="1"/>
        <v>0.032030527289546716</v>
      </c>
    </row>
    <row r="20" spans="1:6" ht="11.25">
      <c r="A20" s="46">
        <v>7</v>
      </c>
      <c r="B20" s="23" t="s">
        <v>65</v>
      </c>
      <c r="C20" s="147" t="s">
        <v>66</v>
      </c>
      <c r="D20" s="24">
        <v>2999</v>
      </c>
      <c r="E20" s="68">
        <f t="shared" si="0"/>
        <v>196.77031609225568</v>
      </c>
      <c r="F20" s="47">
        <f t="shared" si="1"/>
        <v>0.02889878199198273</v>
      </c>
    </row>
    <row r="21" spans="1:6" ht="11.25">
      <c r="A21" s="46">
        <v>8</v>
      </c>
      <c r="B21" s="23" t="s">
        <v>90</v>
      </c>
      <c r="C21" s="147" t="s">
        <v>91</v>
      </c>
      <c r="D21" s="24">
        <v>2723</v>
      </c>
      <c r="E21" s="68">
        <f t="shared" si="0"/>
        <v>178.66141070997406</v>
      </c>
      <c r="F21" s="47">
        <f t="shared" si="1"/>
        <v>0.026239207523897624</v>
      </c>
    </row>
    <row r="22" spans="1:6" ht="11.25">
      <c r="A22" s="46">
        <v>9</v>
      </c>
      <c r="B22" s="23" t="s">
        <v>113</v>
      </c>
      <c r="C22" s="147" t="s">
        <v>7</v>
      </c>
      <c r="D22" s="24">
        <v>2376</v>
      </c>
      <c r="E22" s="68">
        <f t="shared" si="0"/>
        <v>155.89405503007654</v>
      </c>
      <c r="F22" s="47">
        <f t="shared" si="1"/>
        <v>0.022895467160037004</v>
      </c>
    </row>
    <row r="23" spans="1:6" ht="11.25">
      <c r="A23" s="46"/>
      <c r="B23" s="115" t="s">
        <v>60</v>
      </c>
      <c r="C23" s="146" t="s">
        <v>61</v>
      </c>
      <c r="D23" s="23">
        <v>802</v>
      </c>
      <c r="E23" s="68">
        <f t="shared" si="0"/>
        <v>52.6208047702531</v>
      </c>
      <c r="F23" s="47">
        <f>+E23*$F$7/$E$7</f>
        <v>0.0077281837804502</v>
      </c>
    </row>
    <row r="24" spans="1:6" ht="11.25">
      <c r="A24" s="46">
        <v>10</v>
      </c>
      <c r="B24" s="23" t="s">
        <v>79</v>
      </c>
      <c r="C24" s="147" t="s">
        <v>80</v>
      </c>
      <c r="D24" s="24">
        <v>2206</v>
      </c>
      <c r="E24" s="68">
        <f t="shared" si="0"/>
        <v>144.74001910620743</v>
      </c>
      <c r="F24" s="47">
        <f t="shared" si="1"/>
        <v>0.02125732346592661</v>
      </c>
    </row>
    <row r="25" spans="1:6" ht="11.25">
      <c r="A25" s="46">
        <v>11</v>
      </c>
      <c r="B25" s="23" t="s">
        <v>86</v>
      </c>
      <c r="C25" s="147" t="s">
        <v>87</v>
      </c>
      <c r="D25" s="24">
        <v>1898</v>
      </c>
      <c r="E25" s="68">
        <f t="shared" si="0"/>
        <v>124.5315304911975</v>
      </c>
      <c r="F25" s="47">
        <f t="shared" si="1"/>
        <v>0.018289392537773667</v>
      </c>
    </row>
    <row r="26" spans="1:6" ht="11.25">
      <c r="A26" s="46">
        <v>12</v>
      </c>
      <c r="B26" s="23" t="s">
        <v>133</v>
      </c>
      <c r="C26" s="147" t="s">
        <v>62</v>
      </c>
      <c r="D26" s="24">
        <v>1897</v>
      </c>
      <c r="E26" s="68">
        <f t="shared" si="0"/>
        <v>124.46591851517474</v>
      </c>
      <c r="F26" s="47">
        <f t="shared" si="1"/>
        <v>0.018279756398396546</v>
      </c>
    </row>
    <row r="27" spans="1:6" ht="11.25">
      <c r="A27" s="46"/>
      <c r="B27" s="115" t="s">
        <v>134</v>
      </c>
      <c r="C27" s="146" t="s">
        <v>135</v>
      </c>
      <c r="D27" s="24">
        <v>1865</v>
      </c>
      <c r="E27" s="68">
        <f t="shared" si="0"/>
        <v>122.36633528244643</v>
      </c>
      <c r="F27" s="47">
        <f t="shared" si="1"/>
        <v>0.017971399938328705</v>
      </c>
    </row>
    <row r="28" spans="1:6" ht="11.25">
      <c r="A28" s="46">
        <v>13</v>
      </c>
      <c r="B28" s="23" t="s">
        <v>64</v>
      </c>
      <c r="C28" s="147" t="s">
        <v>257</v>
      </c>
      <c r="D28" s="24">
        <v>1675</v>
      </c>
      <c r="E28" s="68">
        <f t="shared" si="0"/>
        <v>109.90005983812213</v>
      </c>
      <c r="F28" s="47">
        <f t="shared" si="1"/>
        <v>0.016140533456675918</v>
      </c>
    </row>
    <row r="29" spans="1:6" ht="11.25">
      <c r="A29" s="46">
        <v>14</v>
      </c>
      <c r="B29" s="23" t="s">
        <v>103</v>
      </c>
      <c r="C29" s="147" t="s">
        <v>16</v>
      </c>
      <c r="D29" s="24">
        <v>1607</v>
      </c>
      <c r="E29" s="68">
        <f t="shared" si="0"/>
        <v>105.43844546857449</v>
      </c>
      <c r="F29" s="47">
        <f t="shared" si="1"/>
        <v>0.01548527597903176</v>
      </c>
    </row>
    <row r="30" spans="1:6" ht="11.25">
      <c r="A30" s="46">
        <v>15</v>
      </c>
      <c r="B30" s="23" t="s">
        <v>49</v>
      </c>
      <c r="C30" s="147" t="s">
        <v>50</v>
      </c>
      <c r="D30" s="24">
        <v>1492</v>
      </c>
      <c r="E30" s="68">
        <f t="shared" si="0"/>
        <v>97.89306822595715</v>
      </c>
      <c r="F30" s="47">
        <f t="shared" si="1"/>
        <v>0.014377119950662966</v>
      </c>
    </row>
    <row r="31" spans="1:6" ht="11.25">
      <c r="A31" s="46">
        <v>16</v>
      </c>
      <c r="B31" s="23" t="s">
        <v>67</v>
      </c>
      <c r="C31" s="147" t="s">
        <v>256</v>
      </c>
      <c r="D31" s="24">
        <v>1147</v>
      </c>
      <c r="E31" s="68">
        <f t="shared" si="0"/>
        <v>75.25693649810512</v>
      </c>
      <c r="F31" s="47">
        <f t="shared" si="1"/>
        <v>0.011052651865556581</v>
      </c>
    </row>
    <row r="32" spans="1:6" ht="11.25">
      <c r="A32" s="46">
        <v>17</v>
      </c>
      <c r="B32" s="23" t="s">
        <v>69</v>
      </c>
      <c r="C32" s="147" t="s">
        <v>70</v>
      </c>
      <c r="D32" s="24">
        <v>1084</v>
      </c>
      <c r="E32" s="68">
        <f t="shared" si="0"/>
        <v>71.12338200867129</v>
      </c>
      <c r="F32" s="47">
        <f t="shared" si="1"/>
        <v>0.010445575084798027</v>
      </c>
    </row>
    <row r="33" spans="1:6" ht="11.25">
      <c r="A33" s="46">
        <v>18</v>
      </c>
      <c r="B33" s="23" t="s">
        <v>102</v>
      </c>
      <c r="C33" s="147" t="s">
        <v>15</v>
      </c>
      <c r="D33" s="24">
        <v>1052</v>
      </c>
      <c r="E33" s="68">
        <f t="shared" si="0"/>
        <v>69.02379877594298</v>
      </c>
      <c r="F33" s="47">
        <f t="shared" si="1"/>
        <v>0.010137218624730188</v>
      </c>
    </row>
    <row r="34" spans="1:6" ht="11.25" customHeight="1">
      <c r="A34" s="46"/>
      <c r="B34" s="115" t="s">
        <v>136</v>
      </c>
      <c r="C34" s="146" t="s">
        <v>261</v>
      </c>
      <c r="D34" s="23">
        <v>311</v>
      </c>
      <c r="E34" s="68">
        <f t="shared" si="0"/>
        <v>20.405324543078198</v>
      </c>
      <c r="F34" s="47">
        <f>+E34*$F$7/$E$7</f>
        <v>0.0029968393462843045</v>
      </c>
    </row>
    <row r="35" spans="1:6" ht="10.5" customHeight="1">
      <c r="A35" s="46"/>
      <c r="B35" s="115" t="s">
        <v>137</v>
      </c>
      <c r="C35" s="146" t="s">
        <v>138</v>
      </c>
      <c r="D35" s="23">
        <v>276</v>
      </c>
      <c r="E35" s="68">
        <f t="shared" si="0"/>
        <v>18.108905382281616</v>
      </c>
      <c r="F35" s="47">
        <f>+E35*$F$7/$E$7</f>
        <v>0.0026595744680851063</v>
      </c>
    </row>
    <row r="36" spans="1:6" ht="11.25">
      <c r="A36" s="46">
        <v>19</v>
      </c>
      <c r="B36" s="18" t="s">
        <v>84</v>
      </c>
      <c r="C36" s="145" t="s">
        <v>85</v>
      </c>
      <c r="D36" s="18">
        <v>939</v>
      </c>
      <c r="E36" s="66">
        <f t="shared" si="0"/>
        <v>61.60964548537115</v>
      </c>
      <c r="F36" s="67">
        <f t="shared" si="1"/>
        <v>0.009048334875115633</v>
      </c>
    </row>
    <row r="37" spans="1:6" ht="11.25">
      <c r="A37" s="46">
        <v>20</v>
      </c>
      <c r="B37" s="23" t="s">
        <v>109</v>
      </c>
      <c r="C37" s="147" t="s">
        <v>110</v>
      </c>
      <c r="D37" s="24">
        <v>918</v>
      </c>
      <c r="E37" s="68">
        <f t="shared" si="0"/>
        <v>60.2317939888932</v>
      </c>
      <c r="F37" s="47">
        <f t="shared" si="1"/>
        <v>0.008845975948196114</v>
      </c>
    </row>
    <row r="38" spans="1:6" ht="12" thickBot="1">
      <c r="A38" s="69"/>
      <c r="B38" s="116" t="s">
        <v>58</v>
      </c>
      <c r="C38" s="148" t="s">
        <v>59</v>
      </c>
      <c r="D38" s="32">
        <v>532</v>
      </c>
      <c r="E38" s="70">
        <f t="shared" si="0"/>
        <v>34.905571244108046</v>
      </c>
      <c r="F38" s="50">
        <f>+E38*$F$7/$E$7</f>
        <v>0.005126426148627814</v>
      </c>
    </row>
    <row r="39" spans="1:6" ht="12" thickBot="1">
      <c r="A39" s="7"/>
      <c r="B39" s="117"/>
      <c r="C39" s="149" t="s">
        <v>222</v>
      </c>
      <c r="D39" s="7"/>
      <c r="E39" s="72"/>
      <c r="F39" s="73"/>
    </row>
    <row r="40" spans="1:6" ht="11.25">
      <c r="A40" s="43"/>
      <c r="B40" s="110" t="s">
        <v>130</v>
      </c>
      <c r="C40" s="150" t="s">
        <v>211</v>
      </c>
      <c r="D40" s="61">
        <v>5567</v>
      </c>
      <c r="E40" s="109">
        <f>+D40*$E$5/$G$4</f>
        <v>365.26187051870204</v>
      </c>
      <c r="F40" s="45">
        <f t="shared" si="1"/>
        <v>0.05364438791242676</v>
      </c>
    </row>
    <row r="41" spans="1:6" ht="12" thickBot="1">
      <c r="A41" s="69"/>
      <c r="B41" s="111"/>
      <c r="C41" s="151" t="s">
        <v>117</v>
      </c>
      <c r="D41" s="49">
        <v>16349</v>
      </c>
      <c r="E41" s="70">
        <f>+D41*$E$5/$G$4</f>
        <v>1072.6901959960949</v>
      </c>
      <c r="F41" s="50">
        <f t="shared" si="1"/>
        <v>0.15754124267653408</v>
      </c>
    </row>
    <row r="42" spans="1:6" ht="11.25">
      <c r="A42" s="6" t="s">
        <v>220</v>
      </c>
      <c r="D42" s="7"/>
      <c r="E42" s="7"/>
      <c r="F42" s="74"/>
    </row>
    <row r="43" ht="11.25">
      <c r="A43" s="6" t="s">
        <v>223</v>
      </c>
    </row>
    <row r="44" ht="11.25">
      <c r="A44" s="7" t="s">
        <v>224</v>
      </c>
    </row>
    <row r="46" spans="1:6" ht="12.75">
      <c r="A46" s="157" t="s">
        <v>244</v>
      </c>
      <c r="B46" s="157"/>
      <c r="C46" s="157"/>
      <c r="D46" s="157"/>
      <c r="E46" s="157"/>
      <c r="F46" s="157"/>
    </row>
  </sheetData>
  <mergeCells count="3">
    <mergeCell ref="A2:F2"/>
    <mergeCell ref="A1:F1"/>
    <mergeCell ref="A46:F46"/>
  </mergeCells>
  <hyperlinks>
    <hyperlink ref="A46" location="Indice!A1" display="Volver"/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showGridLines="0" zoomScale="75" zoomScaleNormal="75" workbookViewId="0" topLeftCell="A1">
      <selection activeCell="A67" sqref="A67"/>
    </sheetView>
  </sheetViews>
  <sheetFormatPr defaultColWidth="9.140625" defaultRowHeight="12.75"/>
  <cols>
    <col min="1" max="1" width="70.8515625" style="6" bestFit="1" customWidth="1"/>
    <col min="2" max="2" width="8.57421875" style="6" customWidth="1"/>
    <col min="3" max="3" width="9.140625" style="6" bestFit="1" customWidth="1"/>
    <col min="4" max="4" width="8.28125" style="6" bestFit="1" customWidth="1"/>
    <col min="5" max="5" width="9.140625" style="6" bestFit="1" customWidth="1"/>
    <col min="6" max="6" width="9.421875" style="6" bestFit="1" customWidth="1"/>
    <col min="7" max="7" width="9.140625" style="6" bestFit="1" customWidth="1"/>
    <col min="8" max="8" width="8.00390625" style="6" bestFit="1" customWidth="1"/>
    <col min="9" max="9" width="9.8515625" style="6" bestFit="1" customWidth="1"/>
    <col min="10" max="10" width="8.00390625" style="36" bestFit="1" customWidth="1"/>
    <col min="11" max="16384" width="11.421875" style="6" customWidth="1"/>
  </cols>
  <sheetData>
    <row r="1" spans="1:10" ht="12.75">
      <c r="A1" s="157" t="s">
        <v>244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3.5">
      <c r="A2" s="167" t="s">
        <v>231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13.5">
      <c r="A3" s="99"/>
      <c r="B3" s="99"/>
      <c r="C3" s="99"/>
      <c r="D3" s="99"/>
      <c r="E3" s="99"/>
      <c r="F3" s="99"/>
      <c r="G3" s="99"/>
      <c r="H3" s="99"/>
      <c r="I3" s="99"/>
      <c r="J3" s="99"/>
    </row>
    <row r="4" ht="12" thickBot="1"/>
    <row r="5" spans="1:10" ht="13.5" customHeight="1" thickBot="1">
      <c r="A5" s="105" t="s">
        <v>180</v>
      </c>
      <c r="B5" s="106"/>
      <c r="C5" s="177" t="s">
        <v>176</v>
      </c>
      <c r="D5" s="178"/>
      <c r="E5" s="178"/>
      <c r="F5" s="178"/>
      <c r="G5" s="178"/>
      <c r="H5" s="178"/>
      <c r="I5" s="179"/>
      <c r="J5" s="182" t="s">
        <v>40</v>
      </c>
    </row>
    <row r="6" spans="1:10" ht="12.75" customHeight="1">
      <c r="A6" s="180" t="s">
        <v>179</v>
      </c>
      <c r="B6" s="40" t="s">
        <v>183</v>
      </c>
      <c r="C6" s="37" t="s">
        <v>195</v>
      </c>
      <c r="D6" s="38" t="s">
        <v>47</v>
      </c>
      <c r="E6" s="39" t="s">
        <v>48</v>
      </c>
      <c r="F6" s="37" t="s">
        <v>44</v>
      </c>
      <c r="G6" s="37" t="s">
        <v>45</v>
      </c>
      <c r="H6" s="37" t="s">
        <v>46</v>
      </c>
      <c r="I6" s="37" t="s">
        <v>1</v>
      </c>
      <c r="J6" s="183"/>
    </row>
    <row r="7" spans="1:10" ht="12" thickBot="1">
      <c r="A7" s="181"/>
      <c r="B7" s="42" t="s">
        <v>41</v>
      </c>
      <c r="C7" s="58"/>
      <c r="D7" s="59"/>
      <c r="E7" s="60"/>
      <c r="F7" s="58"/>
      <c r="G7" s="58"/>
      <c r="H7" s="58"/>
      <c r="I7" s="58"/>
      <c r="J7" s="184"/>
    </row>
    <row r="8" spans="1:10" ht="11.25">
      <c r="A8" s="43" t="s">
        <v>95</v>
      </c>
      <c r="B8" s="44" t="s">
        <v>94</v>
      </c>
      <c r="C8" s="44"/>
      <c r="D8" s="44">
        <v>1</v>
      </c>
      <c r="E8" s="44">
        <v>9</v>
      </c>
      <c r="F8" s="61">
        <v>5656</v>
      </c>
      <c r="G8" s="44">
        <v>280</v>
      </c>
      <c r="H8" s="44">
        <v>15</v>
      </c>
      <c r="I8" s="61">
        <v>5961</v>
      </c>
      <c r="J8" s="45">
        <f aca="true" t="shared" si="0" ref="J8:J39">+I8/$I$67</f>
        <v>0.037340031696118166</v>
      </c>
    </row>
    <row r="9" spans="1:10" ht="11.25">
      <c r="A9" s="46" t="s">
        <v>157</v>
      </c>
      <c r="B9" s="23" t="s">
        <v>132</v>
      </c>
      <c r="C9" s="23"/>
      <c r="D9" s="23"/>
      <c r="E9" s="23">
        <v>2</v>
      </c>
      <c r="F9" s="23">
        <v>130</v>
      </c>
      <c r="G9" s="23">
        <v>18</v>
      </c>
      <c r="H9" s="23"/>
      <c r="I9" s="23">
        <v>150</v>
      </c>
      <c r="J9" s="47">
        <f t="shared" si="0"/>
        <v>0.0009396082460019669</v>
      </c>
    </row>
    <row r="10" spans="1:10" ht="11.25">
      <c r="A10" s="46" t="s">
        <v>70</v>
      </c>
      <c r="B10" s="23" t="s">
        <v>69</v>
      </c>
      <c r="C10" s="23">
        <v>81</v>
      </c>
      <c r="D10" s="23">
        <v>215</v>
      </c>
      <c r="E10" s="23">
        <v>156</v>
      </c>
      <c r="F10" s="23">
        <v>134</v>
      </c>
      <c r="G10" s="23">
        <v>174</v>
      </c>
      <c r="H10" s="23">
        <v>145</v>
      </c>
      <c r="I10" s="23">
        <v>905</v>
      </c>
      <c r="J10" s="47">
        <f t="shared" si="0"/>
        <v>0.005668969750878534</v>
      </c>
    </row>
    <row r="11" spans="1:10" ht="11.25">
      <c r="A11" s="46" t="s">
        <v>158</v>
      </c>
      <c r="B11" s="23" t="s">
        <v>159</v>
      </c>
      <c r="C11" s="23">
        <v>27</v>
      </c>
      <c r="D11" s="23">
        <v>21</v>
      </c>
      <c r="E11" s="23">
        <v>24</v>
      </c>
      <c r="F11" s="23">
        <v>26</v>
      </c>
      <c r="G11" s="23">
        <v>23</v>
      </c>
      <c r="H11" s="23">
        <v>10</v>
      </c>
      <c r="I11" s="23">
        <v>131</v>
      </c>
      <c r="J11" s="47">
        <f t="shared" si="0"/>
        <v>0.0008205912015083845</v>
      </c>
    </row>
    <row r="12" spans="1:10" ht="11.25">
      <c r="A12" s="46" t="s">
        <v>61</v>
      </c>
      <c r="B12" s="23" t="s">
        <v>60</v>
      </c>
      <c r="C12" s="23"/>
      <c r="D12" s="23">
        <v>9</v>
      </c>
      <c r="E12" s="23">
        <v>7</v>
      </c>
      <c r="F12" s="23">
        <v>33</v>
      </c>
      <c r="G12" s="23">
        <v>322</v>
      </c>
      <c r="H12" s="23">
        <v>648</v>
      </c>
      <c r="I12" s="24">
        <v>1019</v>
      </c>
      <c r="J12" s="47">
        <f t="shared" si="0"/>
        <v>0.006383072017840029</v>
      </c>
    </row>
    <row r="13" spans="1:10" ht="11.25">
      <c r="A13" s="46" t="s">
        <v>97</v>
      </c>
      <c r="B13" s="23" t="s">
        <v>96</v>
      </c>
      <c r="C13" s="23">
        <v>6</v>
      </c>
      <c r="D13" s="23">
        <v>14</v>
      </c>
      <c r="E13" s="23">
        <v>110</v>
      </c>
      <c r="F13" s="24">
        <v>6592</v>
      </c>
      <c r="G13" s="23">
        <v>138</v>
      </c>
      <c r="H13" s="23">
        <v>32</v>
      </c>
      <c r="I13" s="24">
        <v>6892</v>
      </c>
      <c r="J13" s="47">
        <f t="shared" si="0"/>
        <v>0.043171866876303706</v>
      </c>
    </row>
    <row r="14" spans="1:10" ht="11.25">
      <c r="A14" s="46" t="s">
        <v>80</v>
      </c>
      <c r="B14" s="23" t="s">
        <v>79</v>
      </c>
      <c r="C14" s="23"/>
      <c r="D14" s="23">
        <v>6</v>
      </c>
      <c r="E14" s="23">
        <v>21</v>
      </c>
      <c r="F14" s="24">
        <v>2488</v>
      </c>
      <c r="G14" s="24">
        <v>1827</v>
      </c>
      <c r="H14" s="23">
        <v>259</v>
      </c>
      <c r="I14" s="24">
        <v>4601</v>
      </c>
      <c r="J14" s="47">
        <f t="shared" si="0"/>
        <v>0.028820916932366998</v>
      </c>
    </row>
    <row r="15" spans="1:10" ht="11.25">
      <c r="A15" s="46" t="s">
        <v>160</v>
      </c>
      <c r="B15" s="23" t="s">
        <v>125</v>
      </c>
      <c r="C15" s="23">
        <v>3</v>
      </c>
      <c r="D15" s="23">
        <v>23</v>
      </c>
      <c r="E15" s="23">
        <v>19</v>
      </c>
      <c r="F15" s="23">
        <v>99</v>
      </c>
      <c r="G15" s="23">
        <v>39</v>
      </c>
      <c r="H15" s="23">
        <v>16</v>
      </c>
      <c r="I15" s="23">
        <v>199</v>
      </c>
      <c r="J15" s="47">
        <f t="shared" si="0"/>
        <v>0.0012465469396959429</v>
      </c>
    </row>
    <row r="16" spans="1:10" ht="11.25">
      <c r="A16" s="46" t="s">
        <v>152</v>
      </c>
      <c r="B16" s="23" t="s">
        <v>151</v>
      </c>
      <c r="C16" s="23"/>
      <c r="D16" s="23">
        <v>1</v>
      </c>
      <c r="E16" s="23">
        <v>3</v>
      </c>
      <c r="F16" s="23">
        <v>47</v>
      </c>
      <c r="G16" s="23">
        <v>56</v>
      </c>
      <c r="H16" s="23">
        <v>13</v>
      </c>
      <c r="I16" s="23">
        <v>120</v>
      </c>
      <c r="J16" s="47">
        <f t="shared" si="0"/>
        <v>0.0007516865968015735</v>
      </c>
    </row>
    <row r="17" spans="1:10" ht="11.25">
      <c r="A17" s="46" t="s">
        <v>57</v>
      </c>
      <c r="B17" s="23" t="s">
        <v>56</v>
      </c>
      <c r="C17" s="23">
        <v>1</v>
      </c>
      <c r="D17" s="23">
        <v>3</v>
      </c>
      <c r="E17" s="23">
        <v>28</v>
      </c>
      <c r="F17" s="23">
        <v>74</v>
      </c>
      <c r="G17" s="23">
        <v>252</v>
      </c>
      <c r="H17" s="23">
        <v>143</v>
      </c>
      <c r="I17" s="23">
        <v>501</v>
      </c>
      <c r="J17" s="47">
        <f t="shared" si="0"/>
        <v>0.0031382915416465697</v>
      </c>
    </row>
    <row r="18" spans="1:10" ht="11.25">
      <c r="A18" s="46" t="s">
        <v>93</v>
      </c>
      <c r="B18" s="23" t="s">
        <v>92</v>
      </c>
      <c r="C18" s="23"/>
      <c r="D18" s="23"/>
      <c r="E18" s="23">
        <v>2</v>
      </c>
      <c r="F18" s="23">
        <v>802</v>
      </c>
      <c r="G18" s="23">
        <v>218</v>
      </c>
      <c r="H18" s="23">
        <v>31</v>
      </c>
      <c r="I18" s="24">
        <v>1053</v>
      </c>
      <c r="J18" s="47">
        <f t="shared" si="0"/>
        <v>0.006596049886933807</v>
      </c>
    </row>
    <row r="19" spans="1:10" ht="11.25">
      <c r="A19" s="46" t="s">
        <v>203</v>
      </c>
      <c r="B19" s="23" t="s">
        <v>129</v>
      </c>
      <c r="C19" s="23"/>
      <c r="D19" s="23">
        <v>8</v>
      </c>
      <c r="E19" s="23">
        <v>20</v>
      </c>
      <c r="F19" s="23">
        <v>58</v>
      </c>
      <c r="G19" s="23">
        <v>16</v>
      </c>
      <c r="H19" s="23">
        <v>8</v>
      </c>
      <c r="I19" s="23">
        <v>110</v>
      </c>
      <c r="J19" s="47">
        <f t="shared" si="0"/>
        <v>0.0006890460470681091</v>
      </c>
    </row>
    <row r="20" spans="1:10" ht="11.25">
      <c r="A20" s="46" t="s">
        <v>205</v>
      </c>
      <c r="B20" s="23" t="s">
        <v>161</v>
      </c>
      <c r="C20" s="23"/>
      <c r="D20" s="23">
        <v>5</v>
      </c>
      <c r="E20" s="23">
        <v>1</v>
      </c>
      <c r="F20" s="23">
        <v>106</v>
      </c>
      <c r="G20" s="23">
        <v>234</v>
      </c>
      <c r="H20" s="23">
        <v>98</v>
      </c>
      <c r="I20" s="23">
        <v>444</v>
      </c>
      <c r="J20" s="47">
        <f t="shared" si="0"/>
        <v>0.0027812404081658222</v>
      </c>
    </row>
    <row r="21" spans="1:10" ht="11.25">
      <c r="A21" s="46" t="s">
        <v>204</v>
      </c>
      <c r="B21" s="23" t="s">
        <v>162</v>
      </c>
      <c r="C21" s="23"/>
      <c r="D21" s="23">
        <v>3</v>
      </c>
      <c r="E21" s="23">
        <v>7</v>
      </c>
      <c r="F21" s="23">
        <v>13</v>
      </c>
      <c r="G21" s="23">
        <v>32</v>
      </c>
      <c r="H21" s="23">
        <v>14</v>
      </c>
      <c r="I21" s="23">
        <v>69</v>
      </c>
      <c r="J21" s="47">
        <f t="shared" si="0"/>
        <v>0.00043221979316090476</v>
      </c>
    </row>
    <row r="22" spans="1:10" ht="11.25">
      <c r="A22" s="46" t="s">
        <v>216</v>
      </c>
      <c r="B22" s="23" t="s">
        <v>68</v>
      </c>
      <c r="C22" s="23">
        <v>5</v>
      </c>
      <c r="D22" s="23">
        <v>810</v>
      </c>
      <c r="E22" s="24">
        <v>1605</v>
      </c>
      <c r="F22" s="23">
        <v>375</v>
      </c>
      <c r="G22" s="23">
        <v>29</v>
      </c>
      <c r="H22" s="23"/>
      <c r="I22" s="24">
        <v>2824</v>
      </c>
      <c r="J22" s="47">
        <f t="shared" si="0"/>
        <v>0.017689691244730365</v>
      </c>
    </row>
    <row r="23" spans="1:10" ht="11.25">
      <c r="A23" s="46" t="s">
        <v>167</v>
      </c>
      <c r="B23" s="23" t="s">
        <v>168</v>
      </c>
      <c r="C23" s="23"/>
      <c r="D23" s="23">
        <v>2</v>
      </c>
      <c r="E23" s="23"/>
      <c r="F23" s="23">
        <v>9</v>
      </c>
      <c r="G23" s="23">
        <v>1</v>
      </c>
      <c r="H23" s="23"/>
      <c r="I23" s="23">
        <v>12</v>
      </c>
      <c r="J23" s="47">
        <f t="shared" si="0"/>
        <v>7.516865968015735E-05</v>
      </c>
    </row>
    <row r="24" spans="1:10" ht="11.25">
      <c r="A24" s="46" t="s">
        <v>128</v>
      </c>
      <c r="B24" s="23" t="s">
        <v>63</v>
      </c>
      <c r="C24" s="23"/>
      <c r="D24" s="23">
        <v>15</v>
      </c>
      <c r="E24" s="23">
        <v>12</v>
      </c>
      <c r="F24" s="23">
        <v>130</v>
      </c>
      <c r="G24" s="23">
        <v>209</v>
      </c>
      <c r="H24" s="23">
        <v>194</v>
      </c>
      <c r="I24" s="23">
        <v>560</v>
      </c>
      <c r="J24" s="47">
        <f t="shared" si="0"/>
        <v>0.00350787078507401</v>
      </c>
    </row>
    <row r="25" spans="1:10" ht="11.25">
      <c r="A25" s="46" t="s">
        <v>108</v>
      </c>
      <c r="B25" s="23" t="s">
        <v>107</v>
      </c>
      <c r="C25" s="23"/>
      <c r="D25" s="23">
        <v>3</v>
      </c>
      <c r="E25" s="23">
        <v>6</v>
      </c>
      <c r="F25" s="23">
        <v>275</v>
      </c>
      <c r="G25" s="23">
        <v>243</v>
      </c>
      <c r="H25" s="23">
        <v>22</v>
      </c>
      <c r="I25" s="23">
        <v>549</v>
      </c>
      <c r="J25" s="47">
        <f t="shared" si="0"/>
        <v>0.003438966180367199</v>
      </c>
    </row>
    <row r="26" spans="1:10" ht="11.25">
      <c r="A26" s="46" t="s">
        <v>74</v>
      </c>
      <c r="B26" s="23" t="s">
        <v>73</v>
      </c>
      <c r="C26" s="23">
        <v>1</v>
      </c>
      <c r="D26" s="23">
        <v>77</v>
      </c>
      <c r="E26" s="24">
        <v>1019</v>
      </c>
      <c r="F26" s="24">
        <v>2033</v>
      </c>
      <c r="G26" s="23">
        <v>339</v>
      </c>
      <c r="H26" s="23">
        <v>17</v>
      </c>
      <c r="I26" s="24">
        <v>3486</v>
      </c>
      <c r="J26" s="47">
        <f t="shared" si="0"/>
        <v>0.02183649563708571</v>
      </c>
    </row>
    <row r="27" spans="1:10" ht="11.25">
      <c r="A27" s="46" t="s">
        <v>78</v>
      </c>
      <c r="B27" s="23" t="s">
        <v>77</v>
      </c>
      <c r="C27" s="23"/>
      <c r="D27" s="23">
        <v>6</v>
      </c>
      <c r="E27" s="23">
        <v>18</v>
      </c>
      <c r="F27" s="23">
        <v>80</v>
      </c>
      <c r="G27" s="23">
        <v>157</v>
      </c>
      <c r="H27" s="23">
        <v>65</v>
      </c>
      <c r="I27" s="23">
        <v>326</v>
      </c>
      <c r="J27" s="47">
        <f t="shared" si="0"/>
        <v>0.0020420819213109414</v>
      </c>
    </row>
    <row r="28" spans="1:10" ht="11.25">
      <c r="A28" s="46" t="s">
        <v>50</v>
      </c>
      <c r="B28" s="23" t="s">
        <v>49</v>
      </c>
      <c r="C28" s="23">
        <v>102</v>
      </c>
      <c r="D28" s="23">
        <v>432</v>
      </c>
      <c r="E28" s="23">
        <v>261</v>
      </c>
      <c r="F28" s="23">
        <v>461</v>
      </c>
      <c r="G28" s="23">
        <v>193</v>
      </c>
      <c r="H28" s="23">
        <v>73</v>
      </c>
      <c r="I28" s="24">
        <v>1522</v>
      </c>
      <c r="J28" s="47">
        <f t="shared" si="0"/>
        <v>0.009533891669433291</v>
      </c>
    </row>
    <row r="29" spans="1:10" ht="11.25">
      <c r="A29" s="46" t="s">
        <v>127</v>
      </c>
      <c r="B29" s="23" t="s">
        <v>126</v>
      </c>
      <c r="C29" s="23">
        <v>2</v>
      </c>
      <c r="D29" s="23">
        <v>30</v>
      </c>
      <c r="E29" s="23">
        <v>46</v>
      </c>
      <c r="F29" s="23">
        <v>61</v>
      </c>
      <c r="G29" s="23">
        <v>19</v>
      </c>
      <c r="H29" s="23">
        <v>15</v>
      </c>
      <c r="I29" s="23">
        <v>173</v>
      </c>
      <c r="J29" s="47">
        <f t="shared" si="0"/>
        <v>0.001083681510388935</v>
      </c>
    </row>
    <row r="30" spans="1:10" ht="11.25">
      <c r="A30" s="46" t="s">
        <v>59</v>
      </c>
      <c r="B30" s="23" t="s">
        <v>58</v>
      </c>
      <c r="C30" s="23"/>
      <c r="D30" s="23"/>
      <c r="E30" s="23">
        <v>12</v>
      </c>
      <c r="F30" s="23">
        <v>773</v>
      </c>
      <c r="G30" s="23">
        <v>248</v>
      </c>
      <c r="H30" s="23">
        <v>21</v>
      </c>
      <c r="I30" s="24">
        <v>1054</v>
      </c>
      <c r="J30" s="47">
        <f t="shared" si="0"/>
        <v>0.006602313941907154</v>
      </c>
    </row>
    <row r="31" spans="1:10" ht="11.25">
      <c r="A31" s="46" t="s">
        <v>112</v>
      </c>
      <c r="B31" s="23" t="s">
        <v>111</v>
      </c>
      <c r="C31" s="23"/>
      <c r="D31" s="23"/>
      <c r="E31" s="23"/>
      <c r="F31" s="23">
        <v>74</v>
      </c>
      <c r="G31" s="23">
        <v>160</v>
      </c>
      <c r="H31" s="23">
        <v>4</v>
      </c>
      <c r="I31" s="23">
        <v>238</v>
      </c>
      <c r="J31" s="47">
        <f t="shared" si="0"/>
        <v>0.0014908450836564541</v>
      </c>
    </row>
    <row r="32" spans="1:10" ht="11.25">
      <c r="A32" s="46" t="s">
        <v>148</v>
      </c>
      <c r="B32" s="23" t="s">
        <v>147</v>
      </c>
      <c r="C32" s="23"/>
      <c r="D32" s="23"/>
      <c r="E32" s="23"/>
      <c r="F32" s="23">
        <v>100</v>
      </c>
      <c r="G32" s="23">
        <v>48</v>
      </c>
      <c r="H32" s="23">
        <v>5</v>
      </c>
      <c r="I32" s="23">
        <v>153</v>
      </c>
      <c r="J32" s="47">
        <f t="shared" si="0"/>
        <v>0.0009584004109220063</v>
      </c>
    </row>
    <row r="33" spans="1:10" ht="11.25">
      <c r="A33" s="46" t="s">
        <v>169</v>
      </c>
      <c r="B33" s="23" t="s">
        <v>170</v>
      </c>
      <c r="C33" s="23">
        <v>21</v>
      </c>
      <c r="D33" s="23">
        <v>78</v>
      </c>
      <c r="E33" s="23">
        <v>87</v>
      </c>
      <c r="F33" s="24">
        <v>1835</v>
      </c>
      <c r="G33" s="23">
        <v>416</v>
      </c>
      <c r="H33" s="23">
        <v>108</v>
      </c>
      <c r="I33" s="24">
        <v>2545</v>
      </c>
      <c r="J33" s="47">
        <f t="shared" si="0"/>
        <v>0.015942019907166705</v>
      </c>
    </row>
    <row r="34" spans="1:10" ht="11.25">
      <c r="A34" s="46" t="s">
        <v>177</v>
      </c>
      <c r="B34" s="23" t="s">
        <v>105</v>
      </c>
      <c r="C34" s="23">
        <v>5</v>
      </c>
      <c r="D34" s="23">
        <v>105</v>
      </c>
      <c r="E34" s="23">
        <v>401</v>
      </c>
      <c r="F34" s="23">
        <v>837</v>
      </c>
      <c r="G34" s="23">
        <v>509</v>
      </c>
      <c r="H34" s="23">
        <v>297</v>
      </c>
      <c r="I34" s="24">
        <v>2154</v>
      </c>
      <c r="J34" s="47">
        <f t="shared" si="0"/>
        <v>0.013492774412588246</v>
      </c>
    </row>
    <row r="35" spans="1:10" ht="11.25">
      <c r="A35" s="46" t="s">
        <v>171</v>
      </c>
      <c r="B35" s="23" t="s">
        <v>172</v>
      </c>
      <c r="C35" s="23">
        <v>1</v>
      </c>
      <c r="D35" s="23">
        <v>2</v>
      </c>
      <c r="E35" s="23">
        <v>13</v>
      </c>
      <c r="F35" s="23">
        <v>53</v>
      </c>
      <c r="G35" s="23">
        <v>19</v>
      </c>
      <c r="H35" s="23">
        <v>2</v>
      </c>
      <c r="I35" s="23">
        <v>90</v>
      </c>
      <c r="J35" s="47">
        <f t="shared" si="0"/>
        <v>0.0005637649476011802</v>
      </c>
    </row>
    <row r="36" spans="1:10" ht="11.25">
      <c r="A36" s="46" t="s">
        <v>76</v>
      </c>
      <c r="B36" s="23" t="s">
        <v>75</v>
      </c>
      <c r="C36" s="23">
        <v>88</v>
      </c>
      <c r="D36" s="23">
        <v>252</v>
      </c>
      <c r="E36" s="23">
        <v>244</v>
      </c>
      <c r="F36" s="23">
        <v>770</v>
      </c>
      <c r="G36" s="23">
        <v>638</v>
      </c>
      <c r="H36" s="23">
        <v>129</v>
      </c>
      <c r="I36" s="24">
        <v>2121</v>
      </c>
      <c r="J36" s="47">
        <f t="shared" si="0"/>
        <v>0.013286060598467812</v>
      </c>
    </row>
    <row r="37" spans="1:10" ht="11.25">
      <c r="A37" s="46" t="s">
        <v>163</v>
      </c>
      <c r="B37" s="23" t="s">
        <v>164</v>
      </c>
      <c r="C37" s="23"/>
      <c r="D37" s="23"/>
      <c r="E37" s="23">
        <v>1</v>
      </c>
      <c r="F37" s="23">
        <v>20</v>
      </c>
      <c r="G37" s="23">
        <v>60</v>
      </c>
      <c r="H37" s="23">
        <v>69</v>
      </c>
      <c r="I37" s="23">
        <v>150</v>
      </c>
      <c r="J37" s="47">
        <f t="shared" si="0"/>
        <v>0.0009396082460019669</v>
      </c>
    </row>
    <row r="38" spans="1:10" ht="11.25">
      <c r="A38" s="46" t="s">
        <v>82</v>
      </c>
      <c r="B38" s="23" t="s">
        <v>81</v>
      </c>
      <c r="C38" s="23">
        <v>10</v>
      </c>
      <c r="D38" s="23">
        <v>58</v>
      </c>
      <c r="E38" s="23">
        <v>72</v>
      </c>
      <c r="F38" s="23">
        <v>273</v>
      </c>
      <c r="G38" s="23">
        <v>119</v>
      </c>
      <c r="H38" s="23">
        <v>36</v>
      </c>
      <c r="I38" s="23">
        <v>568</v>
      </c>
      <c r="J38" s="47">
        <f t="shared" si="0"/>
        <v>0.0035579832248607813</v>
      </c>
    </row>
    <row r="39" spans="1:10" ht="11.25">
      <c r="A39" s="46" t="s">
        <v>256</v>
      </c>
      <c r="B39" s="23" t="s">
        <v>67</v>
      </c>
      <c r="C39" s="23">
        <v>133</v>
      </c>
      <c r="D39" s="23">
        <v>406</v>
      </c>
      <c r="E39" s="23">
        <v>121</v>
      </c>
      <c r="F39" s="23">
        <v>115</v>
      </c>
      <c r="G39" s="23">
        <v>62</v>
      </c>
      <c r="H39" s="23">
        <v>35</v>
      </c>
      <c r="I39" s="23">
        <v>872</v>
      </c>
      <c r="J39" s="47">
        <f t="shared" si="0"/>
        <v>0.005462255936758101</v>
      </c>
    </row>
    <row r="40" spans="1:10" ht="11.25">
      <c r="A40" s="46" t="s">
        <v>257</v>
      </c>
      <c r="B40" s="23" t="s">
        <v>64</v>
      </c>
      <c r="C40" s="23">
        <v>51</v>
      </c>
      <c r="D40" s="23">
        <v>383</v>
      </c>
      <c r="E40" s="23">
        <v>468</v>
      </c>
      <c r="F40" s="23">
        <v>411</v>
      </c>
      <c r="G40" s="23">
        <v>92</v>
      </c>
      <c r="H40" s="23">
        <v>22</v>
      </c>
      <c r="I40" s="24">
        <v>1427</v>
      </c>
      <c r="J40" s="47">
        <f aca="true" t="shared" si="1" ref="J40:J66">+I40/$I$67</f>
        <v>0.008938806446965378</v>
      </c>
    </row>
    <row r="41" spans="1:10" ht="11.25">
      <c r="A41" s="46" t="s">
        <v>66</v>
      </c>
      <c r="B41" s="23" t="s">
        <v>65</v>
      </c>
      <c r="C41" s="23">
        <v>286</v>
      </c>
      <c r="D41" s="23">
        <v>992</v>
      </c>
      <c r="E41" s="23">
        <v>399</v>
      </c>
      <c r="F41" s="23">
        <v>368</v>
      </c>
      <c r="G41" s="23">
        <v>333</v>
      </c>
      <c r="H41" s="23">
        <v>327</v>
      </c>
      <c r="I41" s="24">
        <v>2705</v>
      </c>
      <c r="J41" s="47">
        <f t="shared" si="1"/>
        <v>0.016944268702902138</v>
      </c>
    </row>
    <row r="42" spans="1:10" ht="11.25">
      <c r="A42" s="46" t="s">
        <v>85</v>
      </c>
      <c r="B42" s="23" t="s">
        <v>84</v>
      </c>
      <c r="C42" s="23"/>
      <c r="D42" s="23">
        <v>6</v>
      </c>
      <c r="E42" s="23">
        <v>19</v>
      </c>
      <c r="F42" s="23">
        <v>148</v>
      </c>
      <c r="G42" s="23">
        <v>144</v>
      </c>
      <c r="H42" s="23">
        <v>205</v>
      </c>
      <c r="I42" s="23">
        <v>522</v>
      </c>
      <c r="J42" s="47">
        <f t="shared" si="1"/>
        <v>0.0032698366960868448</v>
      </c>
    </row>
    <row r="43" spans="1:10" ht="11.25">
      <c r="A43" s="46" t="s">
        <v>181</v>
      </c>
      <c r="B43" s="23" t="s">
        <v>54</v>
      </c>
      <c r="C43" s="23"/>
      <c r="D43" s="23"/>
      <c r="E43" s="23">
        <v>3</v>
      </c>
      <c r="F43" s="24">
        <v>1851</v>
      </c>
      <c r="G43" s="24">
        <v>2149</v>
      </c>
      <c r="H43" s="23">
        <v>55</v>
      </c>
      <c r="I43" s="24">
        <v>4058</v>
      </c>
      <c r="J43" s="47">
        <f t="shared" si="1"/>
        <v>0.02541953508183988</v>
      </c>
    </row>
    <row r="44" spans="1:10" ht="11.25">
      <c r="A44" s="46" t="s">
        <v>124</v>
      </c>
      <c r="B44" s="23" t="s">
        <v>123</v>
      </c>
      <c r="C44" s="23"/>
      <c r="D44" s="23">
        <v>65</v>
      </c>
      <c r="E44" s="23">
        <v>208</v>
      </c>
      <c r="F44" s="23">
        <v>147</v>
      </c>
      <c r="G44" s="23">
        <v>128</v>
      </c>
      <c r="H44" s="23">
        <v>95</v>
      </c>
      <c r="I44" s="23">
        <v>643</v>
      </c>
      <c r="J44" s="47">
        <f t="shared" si="1"/>
        <v>0.004027787347861765</v>
      </c>
    </row>
    <row r="45" spans="1:10" ht="11.25">
      <c r="A45" s="46" t="s">
        <v>87</v>
      </c>
      <c r="B45" s="23" t="s">
        <v>86</v>
      </c>
      <c r="C45" s="23">
        <v>2</v>
      </c>
      <c r="D45" s="23">
        <v>1</v>
      </c>
      <c r="E45" s="23">
        <v>9</v>
      </c>
      <c r="F45" s="23">
        <v>737</v>
      </c>
      <c r="G45" s="23">
        <v>318</v>
      </c>
      <c r="H45" s="23">
        <v>31</v>
      </c>
      <c r="I45" s="24">
        <v>1098</v>
      </c>
      <c r="J45" s="47">
        <f t="shared" si="1"/>
        <v>0.006877932360734398</v>
      </c>
    </row>
    <row r="46" spans="1:10" ht="11.25">
      <c r="A46" s="46" t="s">
        <v>178</v>
      </c>
      <c r="B46" s="23" t="s">
        <v>153</v>
      </c>
      <c r="C46" s="23">
        <v>5</v>
      </c>
      <c r="D46" s="23">
        <v>23</v>
      </c>
      <c r="E46" s="23">
        <v>126</v>
      </c>
      <c r="F46" s="24">
        <v>1212</v>
      </c>
      <c r="G46" s="23">
        <v>252</v>
      </c>
      <c r="H46" s="23">
        <v>89</v>
      </c>
      <c r="I46" s="24">
        <v>1707</v>
      </c>
      <c r="J46" s="47">
        <f t="shared" si="1"/>
        <v>0.010692741839502383</v>
      </c>
    </row>
    <row r="47" spans="1:10" ht="11.25">
      <c r="A47" s="46" t="s">
        <v>196</v>
      </c>
      <c r="B47" s="23" t="s">
        <v>83</v>
      </c>
      <c r="C47" s="23"/>
      <c r="D47" s="23">
        <v>1</v>
      </c>
      <c r="E47" s="23">
        <v>3</v>
      </c>
      <c r="F47" s="23">
        <v>469</v>
      </c>
      <c r="G47" s="23">
        <v>448</v>
      </c>
      <c r="H47" s="23">
        <v>98</v>
      </c>
      <c r="I47" s="24">
        <v>1019</v>
      </c>
      <c r="J47" s="47">
        <f t="shared" si="1"/>
        <v>0.006383072017840029</v>
      </c>
    </row>
    <row r="48" spans="1:10" ht="11.25">
      <c r="A48" s="46" t="s">
        <v>101</v>
      </c>
      <c r="B48" s="23" t="s">
        <v>100</v>
      </c>
      <c r="C48" s="23">
        <v>11</v>
      </c>
      <c r="D48" s="23">
        <v>36</v>
      </c>
      <c r="E48" s="23">
        <v>11</v>
      </c>
      <c r="F48" s="24">
        <v>21221</v>
      </c>
      <c r="G48" s="23">
        <v>93</v>
      </c>
      <c r="H48" s="23">
        <v>3</v>
      </c>
      <c r="I48" s="24">
        <v>21375</v>
      </c>
      <c r="J48" s="47">
        <f t="shared" si="1"/>
        <v>0.13389417505528028</v>
      </c>
    </row>
    <row r="49" spans="1:10" ht="11.25">
      <c r="A49" s="46" t="s">
        <v>99</v>
      </c>
      <c r="B49" s="23" t="s">
        <v>98</v>
      </c>
      <c r="C49" s="23">
        <v>2</v>
      </c>
      <c r="D49" s="23">
        <v>12</v>
      </c>
      <c r="E49" s="23">
        <v>35</v>
      </c>
      <c r="F49" s="24">
        <v>13918</v>
      </c>
      <c r="G49" s="23">
        <v>62</v>
      </c>
      <c r="H49" s="23">
        <v>1</v>
      </c>
      <c r="I49" s="24">
        <v>14030</v>
      </c>
      <c r="J49" s="47">
        <f t="shared" si="1"/>
        <v>0.08788469127605064</v>
      </c>
    </row>
    <row r="50" spans="1:10" ht="11.25">
      <c r="A50" s="46" t="s">
        <v>116</v>
      </c>
      <c r="B50" s="23" t="s">
        <v>115</v>
      </c>
      <c r="C50" s="23"/>
      <c r="D50" s="23"/>
      <c r="E50" s="23"/>
      <c r="F50" s="23">
        <v>242</v>
      </c>
      <c r="G50" s="23">
        <v>384</v>
      </c>
      <c r="H50" s="23">
        <v>77</v>
      </c>
      <c r="I50" s="23">
        <v>703</v>
      </c>
      <c r="J50" s="47">
        <f t="shared" si="1"/>
        <v>0.004403630646262552</v>
      </c>
    </row>
    <row r="51" spans="1:10" ht="11.25">
      <c r="A51" s="46" t="s">
        <v>155</v>
      </c>
      <c r="B51" s="23" t="s">
        <v>154</v>
      </c>
      <c r="C51" s="23">
        <v>6</v>
      </c>
      <c r="D51" s="23">
        <v>183</v>
      </c>
      <c r="E51" s="23">
        <v>47</v>
      </c>
      <c r="F51" s="23">
        <v>74</v>
      </c>
      <c r="G51" s="23">
        <v>36</v>
      </c>
      <c r="H51" s="23">
        <v>7</v>
      </c>
      <c r="I51" s="23">
        <v>353</v>
      </c>
      <c r="J51" s="47">
        <f t="shared" si="1"/>
        <v>0.0022112114055912956</v>
      </c>
    </row>
    <row r="52" spans="1:10" ht="11.25">
      <c r="A52" s="46" t="s">
        <v>211</v>
      </c>
      <c r="B52" s="23" t="s">
        <v>130</v>
      </c>
      <c r="C52" s="23">
        <v>157</v>
      </c>
      <c r="D52" s="23">
        <v>493</v>
      </c>
      <c r="E52" s="23">
        <v>571</v>
      </c>
      <c r="F52" s="24">
        <v>2054</v>
      </c>
      <c r="G52" s="24">
        <v>1065</v>
      </c>
      <c r="H52" s="23">
        <v>367</v>
      </c>
      <c r="I52" s="24">
        <v>4707</v>
      </c>
      <c r="J52" s="47">
        <f t="shared" si="1"/>
        <v>0.029484906759541723</v>
      </c>
    </row>
    <row r="53" spans="1:10" ht="11.25">
      <c r="A53" s="46" t="s">
        <v>150</v>
      </c>
      <c r="B53" s="23" t="s">
        <v>149</v>
      </c>
      <c r="C53" s="23"/>
      <c r="D53" s="23"/>
      <c r="E53" s="23">
        <v>1</v>
      </c>
      <c r="F53" s="23">
        <v>55</v>
      </c>
      <c r="G53" s="23">
        <v>19</v>
      </c>
      <c r="H53" s="23">
        <v>1</v>
      </c>
      <c r="I53" s="23">
        <v>76</v>
      </c>
      <c r="J53" s="47">
        <f t="shared" si="1"/>
        <v>0.0004760681779743299</v>
      </c>
    </row>
    <row r="54" spans="1:10" ht="11.25">
      <c r="A54" s="46" t="s">
        <v>206</v>
      </c>
      <c r="B54" s="23" t="s">
        <v>53</v>
      </c>
      <c r="C54" s="23"/>
      <c r="D54" s="23"/>
      <c r="E54" s="23">
        <v>6</v>
      </c>
      <c r="F54" s="23">
        <v>551</v>
      </c>
      <c r="G54" s="23">
        <v>453</v>
      </c>
      <c r="H54" s="23">
        <v>34</v>
      </c>
      <c r="I54" s="24">
        <v>1044</v>
      </c>
      <c r="J54" s="47">
        <f t="shared" si="1"/>
        <v>0.0065396733921736895</v>
      </c>
    </row>
    <row r="55" spans="1:10" ht="11.25">
      <c r="A55" s="46" t="s">
        <v>209</v>
      </c>
      <c r="B55" s="23" t="s">
        <v>143</v>
      </c>
      <c r="C55" s="23"/>
      <c r="D55" s="23"/>
      <c r="E55" s="23"/>
      <c r="F55" s="23">
        <v>31</v>
      </c>
      <c r="G55" s="23">
        <v>97</v>
      </c>
      <c r="H55" s="23">
        <v>90</v>
      </c>
      <c r="I55" s="23">
        <v>218</v>
      </c>
      <c r="J55" s="47">
        <f t="shared" si="1"/>
        <v>0.0013655639841895252</v>
      </c>
    </row>
    <row r="56" spans="1:10" ht="11.25">
      <c r="A56" s="46" t="s">
        <v>202</v>
      </c>
      <c r="B56" s="23" t="s">
        <v>145</v>
      </c>
      <c r="C56" s="23">
        <v>1</v>
      </c>
      <c r="D56" s="23"/>
      <c r="E56" s="23">
        <v>2</v>
      </c>
      <c r="F56" s="23">
        <v>40</v>
      </c>
      <c r="G56" s="23">
        <v>223</v>
      </c>
      <c r="H56" s="23">
        <v>127</v>
      </c>
      <c r="I56" s="23">
        <v>393</v>
      </c>
      <c r="J56" s="47">
        <f t="shared" si="1"/>
        <v>0.0024617736045251535</v>
      </c>
    </row>
    <row r="57" spans="1:10" ht="11.25">
      <c r="A57" s="46" t="s">
        <v>197</v>
      </c>
      <c r="B57" s="23" t="s">
        <v>119</v>
      </c>
      <c r="C57" s="23"/>
      <c r="D57" s="23">
        <v>1</v>
      </c>
      <c r="E57" s="23">
        <v>3</v>
      </c>
      <c r="F57" s="24">
        <v>1090</v>
      </c>
      <c r="G57" s="24">
        <v>2394</v>
      </c>
      <c r="H57" s="23">
        <v>415</v>
      </c>
      <c r="I57" s="24">
        <v>3903</v>
      </c>
      <c r="J57" s="47">
        <f t="shared" si="1"/>
        <v>0.02444860656097118</v>
      </c>
    </row>
    <row r="58" spans="1:10" ht="11.25">
      <c r="A58" s="46" t="s">
        <v>207</v>
      </c>
      <c r="B58" s="23" t="s">
        <v>144</v>
      </c>
      <c r="C58" s="23"/>
      <c r="D58" s="23"/>
      <c r="E58" s="23"/>
      <c r="F58" s="23">
        <v>18</v>
      </c>
      <c r="G58" s="23">
        <v>31</v>
      </c>
      <c r="H58" s="23">
        <v>15</v>
      </c>
      <c r="I58" s="23">
        <v>64</v>
      </c>
      <c r="J58" s="47">
        <f t="shared" si="1"/>
        <v>0.0004008995182941725</v>
      </c>
    </row>
    <row r="59" spans="1:10" ht="11.25">
      <c r="A59" s="46" t="s">
        <v>258</v>
      </c>
      <c r="B59" s="23" t="s">
        <v>121</v>
      </c>
      <c r="C59" s="23"/>
      <c r="D59" s="23"/>
      <c r="E59" s="23">
        <v>1</v>
      </c>
      <c r="F59" s="23">
        <v>160</v>
      </c>
      <c r="G59" s="23">
        <v>246</v>
      </c>
      <c r="H59" s="23">
        <v>62</v>
      </c>
      <c r="I59" s="23">
        <v>469</v>
      </c>
      <c r="J59" s="47">
        <f t="shared" si="1"/>
        <v>0.0029378417824994832</v>
      </c>
    </row>
    <row r="60" spans="1:10" ht="11.25">
      <c r="A60" s="46" t="s">
        <v>198</v>
      </c>
      <c r="B60" s="23" t="s">
        <v>118</v>
      </c>
      <c r="C60" s="23"/>
      <c r="D60" s="23"/>
      <c r="E60" s="23"/>
      <c r="F60" s="23">
        <v>54</v>
      </c>
      <c r="G60" s="23">
        <v>292</v>
      </c>
      <c r="H60" s="23">
        <v>125</v>
      </c>
      <c r="I60" s="23">
        <v>471</v>
      </c>
      <c r="J60" s="47">
        <f t="shared" si="1"/>
        <v>0.002950369892446176</v>
      </c>
    </row>
    <row r="61" spans="1:10" ht="11.25">
      <c r="A61" s="46" t="s">
        <v>199</v>
      </c>
      <c r="B61" s="23" t="s">
        <v>120</v>
      </c>
      <c r="C61" s="23"/>
      <c r="D61" s="23"/>
      <c r="E61" s="23"/>
      <c r="F61" s="23">
        <v>260</v>
      </c>
      <c r="G61" s="23">
        <v>175</v>
      </c>
      <c r="H61" s="23">
        <v>20</v>
      </c>
      <c r="I61" s="23">
        <v>455</v>
      </c>
      <c r="J61" s="47">
        <f t="shared" si="1"/>
        <v>0.0028501450128726328</v>
      </c>
    </row>
    <row r="62" spans="1:10" ht="11.25">
      <c r="A62" s="46" t="s">
        <v>208</v>
      </c>
      <c r="B62" s="23" t="s">
        <v>142</v>
      </c>
      <c r="C62" s="23"/>
      <c r="D62" s="23"/>
      <c r="E62" s="23"/>
      <c r="F62" s="23">
        <v>3</v>
      </c>
      <c r="G62" s="23">
        <v>3</v>
      </c>
      <c r="H62" s="23">
        <v>9</v>
      </c>
      <c r="I62" s="23">
        <v>15</v>
      </c>
      <c r="J62" s="47">
        <f t="shared" si="1"/>
        <v>9.396082460019669E-05</v>
      </c>
    </row>
    <row r="63" spans="1:10" ht="11.25">
      <c r="A63" s="46" t="s">
        <v>173</v>
      </c>
      <c r="B63" s="23" t="s">
        <v>174</v>
      </c>
      <c r="C63" s="23">
        <v>1</v>
      </c>
      <c r="D63" s="23"/>
      <c r="E63" s="23"/>
      <c r="F63" s="23">
        <v>12</v>
      </c>
      <c r="G63" s="23">
        <v>9</v>
      </c>
      <c r="H63" s="23">
        <v>1</v>
      </c>
      <c r="I63" s="23">
        <v>23</v>
      </c>
      <c r="J63" s="47">
        <f t="shared" si="1"/>
        <v>0.00014407326438696825</v>
      </c>
    </row>
    <row r="64" spans="1:10" ht="11.25">
      <c r="A64" s="46" t="s">
        <v>72</v>
      </c>
      <c r="B64" s="23" t="s">
        <v>71</v>
      </c>
      <c r="C64" s="23"/>
      <c r="D64" s="23"/>
      <c r="E64" s="23">
        <v>12</v>
      </c>
      <c r="F64" s="23">
        <v>477</v>
      </c>
      <c r="G64" s="23">
        <v>288</v>
      </c>
      <c r="H64" s="23">
        <v>62</v>
      </c>
      <c r="I64" s="23">
        <v>839</v>
      </c>
      <c r="J64" s="47">
        <f t="shared" si="1"/>
        <v>0.0052555421226376684</v>
      </c>
    </row>
    <row r="65" spans="1:10" ht="11.25">
      <c r="A65" s="46" t="s">
        <v>165</v>
      </c>
      <c r="B65" s="23" t="s">
        <v>166</v>
      </c>
      <c r="C65" s="23"/>
      <c r="D65" s="23">
        <v>2</v>
      </c>
      <c r="E65" s="23">
        <v>2</v>
      </c>
      <c r="F65" s="23">
        <v>488</v>
      </c>
      <c r="G65" s="23">
        <v>529</v>
      </c>
      <c r="H65" s="23">
        <v>62</v>
      </c>
      <c r="I65" s="24">
        <v>1083</v>
      </c>
      <c r="J65" s="47">
        <f t="shared" si="1"/>
        <v>0.006783971536134201</v>
      </c>
    </row>
    <row r="66" spans="1:10" s="51" customFormat="1" ht="12" thickBot="1">
      <c r="A66" s="48" t="s">
        <v>117</v>
      </c>
      <c r="B66" s="49"/>
      <c r="C66" s="49">
        <v>1479</v>
      </c>
      <c r="D66" s="49">
        <v>3189</v>
      </c>
      <c r="E66" s="49">
        <v>4048</v>
      </c>
      <c r="F66" s="49">
        <v>24416</v>
      </c>
      <c r="G66" s="49">
        <v>16855</v>
      </c>
      <c r="H66" s="49">
        <v>4697</v>
      </c>
      <c r="I66" s="49">
        <v>54684</v>
      </c>
      <c r="J66" s="50">
        <f t="shared" si="1"/>
        <v>0.34254358216247704</v>
      </c>
    </row>
    <row r="67" spans="1:10" ht="12" thickBot="1">
      <c r="A67" s="12" t="s">
        <v>175</v>
      </c>
      <c r="B67" s="62"/>
      <c r="C67" s="54">
        <v>2487</v>
      </c>
      <c r="D67" s="54">
        <v>7972</v>
      </c>
      <c r="E67" s="54">
        <v>10302</v>
      </c>
      <c r="F67" s="54">
        <v>95043</v>
      </c>
      <c r="G67" s="54">
        <v>34216</v>
      </c>
      <c r="H67" s="54">
        <v>9621</v>
      </c>
      <c r="I67" s="54">
        <v>159641</v>
      </c>
      <c r="J67" s="55">
        <f>+I67/I67</f>
        <v>1</v>
      </c>
    </row>
    <row r="68" spans="1:10" ht="11.25">
      <c r="A68" s="6" t="s">
        <v>220</v>
      </c>
      <c r="D68" s="113"/>
      <c r="E68" s="113"/>
      <c r="F68" s="113"/>
      <c r="G68" s="113"/>
      <c r="H68" s="113"/>
      <c r="I68" s="113"/>
      <c r="J68" s="114"/>
    </row>
    <row r="69" spans="1:10" ht="11.25">
      <c r="A69" s="6" t="s">
        <v>223</v>
      </c>
      <c r="D69" s="113"/>
      <c r="E69" s="113"/>
      <c r="F69" s="113"/>
      <c r="G69" s="113"/>
      <c r="H69" s="113"/>
      <c r="I69" s="113"/>
      <c r="J69" s="114"/>
    </row>
    <row r="70" spans="1:10" ht="11.25">
      <c r="A70" s="7" t="s">
        <v>224</v>
      </c>
      <c r="D70" s="113"/>
      <c r="E70" s="113"/>
      <c r="F70" s="113"/>
      <c r="G70" s="113"/>
      <c r="H70" s="113"/>
      <c r="I70" s="113"/>
      <c r="J70" s="114"/>
    </row>
    <row r="71" spans="1:9" ht="11.25">
      <c r="A71" s="56" t="s">
        <v>225</v>
      </c>
      <c r="C71" s="57"/>
      <c r="D71" s="57"/>
      <c r="E71" s="57"/>
      <c r="F71" s="57"/>
      <c r="G71" s="57"/>
      <c r="H71" s="57"/>
      <c r="I71" s="57"/>
    </row>
    <row r="72" ht="11.25">
      <c r="A72" s="56"/>
    </row>
    <row r="73" spans="1:10" ht="12.75">
      <c r="A73" s="157" t="s">
        <v>244</v>
      </c>
      <c r="B73" s="157"/>
      <c r="C73" s="157"/>
      <c r="D73" s="157"/>
      <c r="E73" s="157"/>
      <c r="F73" s="157"/>
      <c r="G73" s="157"/>
      <c r="H73" s="157"/>
      <c r="I73" s="157"/>
      <c r="J73" s="157"/>
    </row>
  </sheetData>
  <mergeCells count="6">
    <mergeCell ref="A1:J1"/>
    <mergeCell ref="A73:J73"/>
    <mergeCell ref="C5:I5"/>
    <mergeCell ref="A2:J2"/>
    <mergeCell ref="A6:A7"/>
    <mergeCell ref="J5:J7"/>
  </mergeCells>
  <hyperlinks>
    <hyperlink ref="A73" location="Indice!A1" display="Volver"/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rtegtmeier</dc:creator>
  <cp:keywords/>
  <dc:description/>
  <cp:lastModifiedBy>Fernando Cardoch</cp:lastModifiedBy>
  <cp:lastPrinted>2003-02-10T19:32:34Z</cp:lastPrinted>
  <dcterms:created xsi:type="dcterms:W3CDTF">2002-12-11T15:04:21Z</dcterms:created>
  <dcterms:modified xsi:type="dcterms:W3CDTF">2006-12-20T01:37:44Z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