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0380" windowHeight="6360" tabRatio="778" activeTab="0"/>
  </bookViews>
  <sheets>
    <sheet name="Índice" sheetId="1" r:id="rId1"/>
    <sheet name="enero 2016" sheetId="2" r:id="rId2"/>
    <sheet name="febrero 2016" sheetId="3" r:id="rId3"/>
    <sheet name="marzo 2016" sheetId="4" r:id="rId4"/>
    <sheet name="abril 2016" sheetId="5" r:id="rId5"/>
    <sheet name="mayo 2016" sheetId="6" r:id="rId6"/>
    <sheet name="junio 2016" sheetId="7" r:id="rId7"/>
    <sheet name="julio 2016" sheetId="8" r:id="rId8"/>
    <sheet name="agosto 2016" sheetId="9" r:id="rId9"/>
    <sheet name="septiembre 2016" sheetId="10" r:id="rId10"/>
    <sheet name="octubre 2016" sheetId="11" r:id="rId11"/>
    <sheet name="noviembre 2016" sheetId="12" r:id="rId12"/>
    <sheet name="diciembre 2016" sheetId="13" r:id="rId13"/>
  </sheets>
  <definedNames>
    <definedName name="_Key1" hidden="1">#REF!</definedName>
    <definedName name="_Order1" hidden="1">255</definedName>
    <definedName name="_Order2" hidden="1">255</definedName>
    <definedName name="AB">#REF!</definedName>
    <definedName name="_xlnm.Print_Area" localSheetId="8">'agosto 2016'!$A$1:$P$43</definedName>
    <definedName name="_xlnm.Print_Area" localSheetId="7">'julio 2016'!$A$2:$P$41</definedName>
    <definedName name="Básicas" localSheetId="0">'Índice'!Básicas</definedName>
    <definedName name="Básicas">[0]!Básicas</definedName>
    <definedName name="CE">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<sst xmlns="http://schemas.openxmlformats.org/spreadsheetml/2006/main" count="643" uniqueCount="81">
  <si>
    <t>Código</t>
  </si>
  <si>
    <t>Colmena Golden Cross</t>
  </si>
  <si>
    <t>Vida Tres</t>
  </si>
  <si>
    <t>MasVida</t>
  </si>
  <si>
    <t>Banmédica</t>
  </si>
  <si>
    <t>Consalud</t>
  </si>
  <si>
    <t>San Lorenzo</t>
  </si>
  <si>
    <t>Chuquicamata</t>
  </si>
  <si>
    <t>Río Blanco</t>
  </si>
  <si>
    <t>Cruz del Norte</t>
  </si>
  <si>
    <t>Isapres Abiertas</t>
  </si>
  <si>
    <t>Contratos Suscritos (1)</t>
  </si>
  <si>
    <t>Desahucios por parte de la Isapre (3)</t>
  </si>
  <si>
    <t>Preexistencias no declaradas (3.1)</t>
  </si>
  <si>
    <t>No aviso c./empl. (3.2.)</t>
  </si>
  <si>
    <t>No aviso c./sit. Laboral (3.3)</t>
  </si>
  <si>
    <t>Uso indeb. De beneficios (3.4)</t>
  </si>
  <si>
    <t>Fallecimiento (3.6)</t>
  </si>
  <si>
    <t>No pago de cotiz. (3.5)</t>
  </si>
  <si>
    <t>Pérdida Rel. Laboral (3.7)</t>
  </si>
  <si>
    <t>Otros (3.8)</t>
  </si>
  <si>
    <t>Total Isapres Abiertas</t>
  </si>
  <si>
    <t>Total Isapres Cerradas</t>
  </si>
  <si>
    <t>Total Sistema</t>
  </si>
  <si>
    <t>Nota:</t>
  </si>
  <si>
    <t>1.- Contratos suscritos</t>
  </si>
  <si>
    <t>2.- Desahucio voluntario</t>
  </si>
  <si>
    <t>3.- Desahucio por parte de la isapre</t>
  </si>
  <si>
    <t xml:space="preserve">      3.1  Por preexistencias no declaradas</t>
  </si>
  <si>
    <t xml:space="preserve">      3.2  No aviso de cambio de empleador</t>
  </si>
  <si>
    <t xml:space="preserve">      3.3  No aviso de cambio de situación laboral</t>
  </si>
  <si>
    <t xml:space="preserve">      3.4  Uso indebido de beneficios</t>
  </si>
  <si>
    <t xml:space="preserve">      3.5  No pago de cotizaciones</t>
  </si>
  <si>
    <t xml:space="preserve">      3.6  Fallecimiento del afiliado </t>
  </si>
  <si>
    <t xml:space="preserve">      3.7  Pérdida de la relación laboral cuando constituya una condición esencial</t>
  </si>
  <si>
    <t xml:space="preserve">      3.8 Otras (especificando la causal y agrupando, según corresponda)</t>
  </si>
  <si>
    <t>4.- Desahucio por mutuo acuerdo</t>
  </si>
  <si>
    <t>Desahucios Voluntarios (2)</t>
  </si>
  <si>
    <t>Desahucios  Mutuo acuerdo (4)</t>
  </si>
  <si>
    <t>Isapre Fundación</t>
  </si>
  <si>
    <t>Fusat Ltda.</t>
  </si>
  <si>
    <t>Cruz Blanca S.A.</t>
  </si>
  <si>
    <t xml:space="preserve"> </t>
  </si>
  <si>
    <t>Optima S.A.</t>
  </si>
  <si>
    <t>MES DICIEMBRE 2016</t>
  </si>
  <si>
    <t>MES NOVIEMBRE 2016</t>
  </si>
  <si>
    <t>MES OCTUBRE 2016</t>
  </si>
  <si>
    <t>MES AGOSTO 2016</t>
  </si>
  <si>
    <t>MES JULIO 2016</t>
  </si>
  <si>
    <t>MES JUNIO 2016</t>
  </si>
  <si>
    <t>MES ABRIL 2016</t>
  </si>
  <si>
    <t>MES MARZO 2016</t>
  </si>
  <si>
    <t>MES FEBRERO 2016</t>
  </si>
  <si>
    <t>MES ENERO 2016</t>
  </si>
  <si>
    <t>ESTADÍSTICAS DE SUSCRIPCIONES Y DESAHUCIOS DE CONTRATOS DE ISAPRE ACUMULADAS AÑO 2016</t>
  </si>
  <si>
    <t>INFORMACIÓN PROVISIONAL</t>
  </si>
  <si>
    <t>Nombre de la Hoja</t>
  </si>
  <si>
    <t>Nombre de los cuadros</t>
  </si>
  <si>
    <t>Estadísticas básicas</t>
  </si>
  <si>
    <t>:</t>
  </si>
  <si>
    <t xml:space="preserve">Fuente: Superintendencia de Salud, Archivos Maestros de Beneficiarios, Contratos y Cotizaciones. </t>
  </si>
  <si>
    <t>MES SEPTIEMBRE 2016</t>
  </si>
  <si>
    <t>MES MAYO 2016</t>
  </si>
  <si>
    <t>Suscripción y desahucio de contratos sistema isapre mes marzo 2016</t>
  </si>
  <si>
    <t>Suscripción y desahucio de contratos sistema isapre mes abril 2016</t>
  </si>
  <si>
    <t>Suscripción y desahucio de contratos sistema isapre mes mayo 2016</t>
  </si>
  <si>
    <t>Suscripción y desahucio de contratos sistema isapre mes junio 2016</t>
  </si>
  <si>
    <t>Suscripción y desahucio de contratos sistema isapre mes julio 2016</t>
  </si>
  <si>
    <t>Suscripción y desahucio de contratos sistema isapre mes agosto 2016</t>
  </si>
  <si>
    <t>Suscripción y desahucio de contratos sistema isapre mes septiembre 2016</t>
  </si>
  <si>
    <t>Suscripción y desahucio de contratos sistema isapre mes octubre 2016</t>
  </si>
  <si>
    <t>Suscripción y desahucio de contratos sistema isapre mes diciembre 2016</t>
  </si>
  <si>
    <t>Suscripción y desahucios de contratos sistema isapre mes enero 2016</t>
  </si>
  <si>
    <t>Suscripción y desahucios de contratos sistema isapre mes febrero 2016</t>
  </si>
  <si>
    <t>SUSCRIPCIÓN Y DESAHUCIOS DE CONTRATOS SISTEMA ISAPRE</t>
  </si>
  <si>
    <t>ÍNDICE</t>
  </si>
  <si>
    <t>Suscripción y desahucio de contratos sistema isapre mes noviembre 2016</t>
  </si>
  <si>
    <t>Total desahucios (5) 
= (2)+(3)+(4)</t>
  </si>
  <si>
    <t>Variación neta (6)
=(1)-(5)</t>
  </si>
  <si>
    <t>5.- Total desahucios = (2+3+4)</t>
  </si>
  <si>
    <t>6.- Variación neta del mes = (1-5)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</si>
</sst>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General_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2"/>
      <name val="TIMES"/>
      <family val="0"/>
    </font>
    <font>
      <sz val="12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sz val="8.5"/>
      <color indexed="9"/>
      <name val="Verdana"/>
      <family val="2"/>
    </font>
    <font>
      <b/>
      <sz val="12"/>
      <color indexed="63"/>
      <name val="Verdana"/>
      <family val="2"/>
    </font>
    <font>
      <b/>
      <sz val="11"/>
      <color indexed="63"/>
      <name val="Verdana"/>
      <family val="2"/>
    </font>
    <font>
      <sz val="10"/>
      <name val="Verdana"/>
      <family val="2"/>
    </font>
    <font>
      <sz val="10"/>
      <name val="Helv"/>
      <family val="0"/>
    </font>
    <font>
      <u val="single"/>
      <sz val="9.6"/>
      <color indexed="12"/>
      <name val="TIMES"/>
      <family val="0"/>
    </font>
    <font>
      <b/>
      <u val="single"/>
      <sz val="8.5"/>
      <name val="Verdana"/>
      <family val="2"/>
    </font>
    <font>
      <sz val="11"/>
      <name val="Verdana"/>
      <family val="2"/>
    </font>
    <font>
      <u val="single"/>
      <sz val="8.5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30"/>
      <name val="Verdana"/>
      <family val="2"/>
    </font>
    <font>
      <b/>
      <sz val="11"/>
      <color indexed="30"/>
      <name val="Verdana"/>
      <family val="2"/>
    </font>
    <font>
      <b/>
      <sz val="10.5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67B7"/>
      <name val="Verdana"/>
      <family val="2"/>
    </font>
    <font>
      <b/>
      <sz val="11"/>
      <color rgb="FF0067B7"/>
      <name val="Verdana"/>
      <family val="2"/>
    </font>
    <font>
      <b/>
      <sz val="10.5"/>
      <color rgb="FF0067B7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7B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1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37" fontId="1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3" fillId="0" borderId="0" xfId="54" applyFont="1">
      <alignment/>
      <protection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7" fontId="5" fillId="0" borderId="0" xfId="56" applyNumberFormat="1" applyFont="1" applyBorder="1" applyAlignment="1" applyProtection="1">
      <alignment horizontal="center"/>
      <protection/>
    </xf>
    <xf numFmtId="37" fontId="5" fillId="0" borderId="0" xfId="56" applyNumberFormat="1" applyFont="1" applyBorder="1" applyAlignment="1" applyProtection="1">
      <alignment horizontal="left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 wrapText="1"/>
    </xf>
    <xf numFmtId="37" fontId="5" fillId="0" borderId="0" xfId="0" applyNumberFormat="1" applyFont="1" applyAlignment="1" applyProtection="1">
      <alignment horizontal="left"/>
      <protection/>
    </xf>
    <xf numFmtId="164" fontId="5" fillId="0" borderId="0" xfId="57" applyFont="1">
      <alignment/>
      <protection/>
    </xf>
    <xf numFmtId="0" fontId="8" fillId="0" borderId="0" xfId="0" applyFont="1" applyAlignment="1">
      <alignment horizontal="center" vertical="center" wrapText="1"/>
    </xf>
    <xf numFmtId="37" fontId="5" fillId="0" borderId="11" xfId="55" applyFont="1" applyBorder="1">
      <alignment/>
      <protection/>
    </xf>
    <xf numFmtId="164" fontId="4" fillId="0" borderId="0" xfId="57" applyFont="1">
      <alignment/>
      <protection/>
    </xf>
    <xf numFmtId="164" fontId="12" fillId="0" borderId="0" xfId="46" applyNumberFormat="1" applyFont="1" applyAlignment="1" applyProtection="1">
      <alignment/>
      <protection/>
    </xf>
    <xf numFmtId="0" fontId="13" fillId="0" borderId="0" xfId="0" applyFont="1" applyAlignment="1">
      <alignment horizontal="center" vertical="center" wrapText="1"/>
    </xf>
    <xf numFmtId="164" fontId="14" fillId="0" borderId="0" xfId="46" applyNumberFormat="1" applyFont="1" applyAlignment="1" applyProtection="1">
      <alignment/>
      <protection/>
    </xf>
    <xf numFmtId="0" fontId="9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7" fillId="0" borderId="0" xfId="54" applyFont="1" applyAlignment="1">
      <alignment/>
      <protection/>
    </xf>
    <xf numFmtId="0" fontId="6" fillId="33" borderId="12" xfId="0" applyFont="1" applyFill="1" applyBorder="1" applyAlignment="1">
      <alignment/>
    </xf>
    <xf numFmtId="0" fontId="52" fillId="0" borderId="0" xfId="54" applyFont="1" applyFill="1" applyAlignment="1">
      <alignment/>
      <protection/>
    </xf>
    <xf numFmtId="0" fontId="53" fillId="0" borderId="0" xfId="0" applyFont="1" applyFill="1" applyAlignment="1">
      <alignment vertical="center"/>
    </xf>
    <xf numFmtId="0" fontId="54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basicas acumuladas 2006" xfId="54"/>
    <cellStyle name="Normal_Cartera dic 2000" xfId="55"/>
    <cellStyle name="Normal_historia" xfId="56"/>
    <cellStyle name="Normal_Licencias dic 199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66675</xdr:rowOff>
    </xdr:from>
    <xdr:to>
      <xdr:col>1</xdr:col>
      <xdr:colOff>704850</xdr:colOff>
      <xdr:row>26</xdr:row>
      <xdr:rowOff>114300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48225"/>
          <a:ext cx="9048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1066800</xdr:colOff>
      <xdr:row>8</xdr:row>
      <xdr:rowOff>114300</xdr:rowOff>
    </xdr:to>
    <xdr:pic>
      <xdr:nvPicPr>
        <xdr:cNvPr id="2" name="Picture 13" descr="supersaludgob_med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6289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76950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19800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PageLayoutView="0" workbookViewId="0" topLeftCell="A1">
      <selection activeCell="A1" sqref="A1"/>
    </sheetView>
  </sheetViews>
  <sheetFormatPr defaultColWidth="12.57421875" defaultRowHeight="12.75"/>
  <cols>
    <col min="1" max="1" width="3.00390625" style="1" customWidth="1"/>
    <col min="2" max="2" width="19.8515625" style="1" bestFit="1" customWidth="1"/>
    <col min="3" max="3" width="1.28515625" style="1" bestFit="1" customWidth="1"/>
    <col min="4" max="4" width="76.57421875" style="1" customWidth="1"/>
    <col min="5" max="16384" width="12.57421875" style="1" customWidth="1"/>
  </cols>
  <sheetData>
    <row r="1" ht="15">
      <c r="A1" s="1" t="s">
        <v>42</v>
      </c>
    </row>
    <row r="10" spans="1:11" ht="19.5" customHeight="1">
      <c r="A10" s="26" t="s">
        <v>54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15" customHeight="1">
      <c r="A11" s="27" t="s">
        <v>55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15" customHeight="1">
      <c r="A12" s="27" t="s">
        <v>75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1" ht="15" customHeight="1">
      <c r="A13" s="16"/>
      <c r="B13" s="17" t="s">
        <v>56</v>
      </c>
      <c r="C13" s="17"/>
      <c r="D13" s="17" t="s">
        <v>57</v>
      </c>
      <c r="E13" s="15"/>
      <c r="F13" s="15"/>
      <c r="G13" s="16"/>
      <c r="H13" s="16"/>
      <c r="I13" s="16"/>
      <c r="J13" s="16"/>
      <c r="K13" s="16"/>
    </row>
    <row r="14" spans="1:11" ht="15" customHeight="1">
      <c r="A14" s="16"/>
      <c r="B14" s="18"/>
      <c r="C14" s="15"/>
      <c r="D14" s="15"/>
      <c r="E14" s="15"/>
      <c r="F14" s="15"/>
      <c r="G14" s="16"/>
      <c r="H14" s="16"/>
      <c r="I14" s="16"/>
      <c r="J14" s="16"/>
      <c r="K14" s="16"/>
    </row>
    <row r="15" spans="1:11" ht="15" customHeight="1">
      <c r="A15" s="16"/>
      <c r="B15" s="19" t="s">
        <v>58</v>
      </c>
      <c r="C15" s="20" t="s">
        <v>59</v>
      </c>
      <c r="D15" s="21" t="s">
        <v>72</v>
      </c>
      <c r="E15" s="15"/>
      <c r="F15" s="15"/>
      <c r="G15" s="16"/>
      <c r="H15" s="16"/>
      <c r="I15" s="16"/>
      <c r="J15" s="16"/>
      <c r="K15" s="16"/>
    </row>
    <row r="16" spans="1:11" ht="15" customHeight="1">
      <c r="A16" s="16"/>
      <c r="B16" s="19" t="s">
        <v>58</v>
      </c>
      <c r="C16" s="20" t="s">
        <v>59</v>
      </c>
      <c r="D16" s="21" t="s">
        <v>73</v>
      </c>
      <c r="E16" s="16"/>
      <c r="F16" s="16"/>
      <c r="G16" s="16"/>
      <c r="H16" s="16"/>
      <c r="I16" s="16"/>
      <c r="J16" s="16"/>
      <c r="K16" s="16"/>
    </row>
    <row r="17" spans="1:11" ht="15">
      <c r="A17" s="16"/>
      <c r="B17" s="19" t="s">
        <v>58</v>
      </c>
      <c r="C17" s="20" t="s">
        <v>59</v>
      </c>
      <c r="D17" s="21" t="s">
        <v>63</v>
      </c>
      <c r="E17" s="16"/>
      <c r="F17" s="16"/>
      <c r="G17" s="16"/>
      <c r="H17" s="16"/>
      <c r="I17" s="16"/>
      <c r="J17" s="16"/>
      <c r="K17" s="16"/>
    </row>
    <row r="18" spans="1:11" ht="15">
      <c r="A18" s="22"/>
      <c r="B18" s="19" t="s">
        <v>58</v>
      </c>
      <c r="C18" s="20" t="s">
        <v>59</v>
      </c>
      <c r="D18" s="21" t="s">
        <v>64</v>
      </c>
      <c r="E18" s="22"/>
      <c r="F18" s="22"/>
      <c r="G18" s="22"/>
      <c r="H18" s="22"/>
      <c r="I18" s="22"/>
      <c r="J18" s="22"/>
      <c r="K18" s="22"/>
    </row>
    <row r="19" spans="1:4" ht="15">
      <c r="A19" s="16"/>
      <c r="B19" s="19" t="s">
        <v>58</v>
      </c>
      <c r="C19" s="20" t="s">
        <v>59</v>
      </c>
      <c r="D19" s="21" t="s">
        <v>65</v>
      </c>
    </row>
    <row r="20" spans="1:4" ht="15">
      <c r="A20" s="22"/>
      <c r="B20" s="19" t="s">
        <v>58</v>
      </c>
      <c r="C20" s="20" t="s">
        <v>59</v>
      </c>
      <c r="D20" s="21" t="s">
        <v>66</v>
      </c>
    </row>
    <row r="21" spans="1:4" ht="15">
      <c r="A21" s="16"/>
      <c r="B21" s="19" t="s">
        <v>58</v>
      </c>
      <c r="C21" s="20" t="s">
        <v>59</v>
      </c>
      <c r="D21" s="21" t="s">
        <v>67</v>
      </c>
    </row>
    <row r="22" spans="1:4" ht="15">
      <c r="A22" s="22"/>
      <c r="B22" s="19" t="s">
        <v>58</v>
      </c>
      <c r="C22" s="20" t="s">
        <v>59</v>
      </c>
      <c r="D22" s="21" t="s">
        <v>68</v>
      </c>
    </row>
    <row r="23" spans="1:4" ht="15">
      <c r="A23" s="16"/>
      <c r="B23" s="19" t="s">
        <v>58</v>
      </c>
      <c r="C23" s="20" t="s">
        <v>59</v>
      </c>
      <c r="D23" s="21" t="s">
        <v>69</v>
      </c>
    </row>
    <row r="24" spans="1:4" ht="15">
      <c r="A24" s="22"/>
      <c r="B24" s="19" t="s">
        <v>58</v>
      </c>
      <c r="C24" s="20" t="s">
        <v>59</v>
      </c>
      <c r="D24" s="21" t="s">
        <v>70</v>
      </c>
    </row>
    <row r="25" spans="1:4" ht="15">
      <c r="A25" s="16"/>
      <c r="B25" s="19" t="s">
        <v>58</v>
      </c>
      <c r="C25" s="20" t="s">
        <v>59</v>
      </c>
      <c r="D25" s="21" t="s">
        <v>76</v>
      </c>
    </row>
    <row r="26" spans="1:4" ht="15">
      <c r="A26" s="22"/>
      <c r="B26" s="19" t="s">
        <v>58</v>
      </c>
      <c r="C26" s="20" t="s">
        <v>59</v>
      </c>
      <c r="D26" s="21" t="s">
        <v>71</v>
      </c>
    </row>
  </sheetData>
  <sheetProtection/>
  <hyperlinks>
    <hyperlink ref="B15" location="'enero 2016'!A1" display="Estadísticas básicas"/>
    <hyperlink ref="D15" location="'enero 2016'!A1" display="Suscripción y desahucio de contratos sistema isapre mes enero 2016"/>
    <hyperlink ref="B16" location="'febrero 2016'!A1" display="Estadísticas básicas"/>
    <hyperlink ref="D16" location="'febrero 2016'!A1" display="Suscripción y desahucio de contratos sistema isapre mes febrero 2016"/>
    <hyperlink ref="B17" location="'marzo 2016'!A1" display="Estadísticas básicas"/>
    <hyperlink ref="D17" location="'marzo 2016'!A1" display="Suscripción y desahucio de contratos sistema isapre mes marzo 2016"/>
    <hyperlink ref="B18" location="'abril 2016'!A1" display="Estadísticas básicas"/>
    <hyperlink ref="D18" location="'abril 2016'!A1" display="Suscripción y desahucio de contratos sistema isapre mes abril 2016"/>
    <hyperlink ref="B19" location="'mayo 2016'!A1" display="Estadísticas básicas"/>
    <hyperlink ref="D19" location="'mayo 2016'!A1" display="Suscripción y desahucio de contratos sistema isapre mes mayo 2016"/>
    <hyperlink ref="D26" location="'diciembre 2016'!A1" display="Suscripción y desahucio de contratos sistema isapre mes diciembre 2016"/>
    <hyperlink ref="B26" location="'diciembre 2016'!A1" display="Estadísticas básicas"/>
    <hyperlink ref="D25" location="'noviembre 2016'!A1" display="Suscripción y desahucio de contratos sistema isapre mes niviembre 2016"/>
    <hyperlink ref="B25" location="'noviembre 2016'!A1" display="Estadísticas básicas"/>
    <hyperlink ref="D24" location="'octubre 2016'!A1" display="Suscripción y desahucio de contratos sistema isapre mes octubre 2016"/>
    <hyperlink ref="B24" location="'octubre 2016'!A1" display="Estadísticas básicas"/>
    <hyperlink ref="D23" location="'septiembre 2016'!A1" display="Suscripción y desahucio de contratos sistema isapre mes septiembre 2016"/>
    <hyperlink ref="B23" location="'septiembre 2016'!A1" display="Estadísticas básicas"/>
    <hyperlink ref="D22" location="'agosto 2016'!A1" display="Suscripción y desahucio de contratos sistema isapre mes agosto 2016"/>
    <hyperlink ref="B22" location="'agosto 2016'!A1" display="Estadísticas básicas"/>
    <hyperlink ref="D21" location="'julio 2016'!A1" display="Suscripción y desahucio de contratos sistema isapre mes julio 2016"/>
    <hyperlink ref="B21" location="'julio 2016'!A1" display="Estadísticas básicas"/>
    <hyperlink ref="D20" location="'junio 2016'!A1" display="Suscripción y desahucio de contratos sistema isapre mes junio 2016"/>
    <hyperlink ref="B20" location="'junio 2016'!A1" display="Estadísticas básica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16.851562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8" t="s">
        <v>74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3.5">
      <c r="A3" s="28" t="s">
        <v>61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5" spans="1:16" ht="10.5">
      <c r="A5" s="25"/>
      <c r="B5" s="25"/>
      <c r="C5" s="25"/>
      <c r="D5" s="25"/>
      <c r="E5" s="31" t="s">
        <v>12</v>
      </c>
      <c r="F5" s="31"/>
      <c r="G5" s="31"/>
      <c r="H5" s="31"/>
      <c r="I5" s="31"/>
      <c r="J5" s="31"/>
      <c r="K5" s="31"/>
      <c r="L5" s="31"/>
      <c r="M5" s="32" t="s">
        <v>12</v>
      </c>
      <c r="N5" s="32" t="s">
        <v>38</v>
      </c>
      <c r="O5" s="32" t="s">
        <v>77</v>
      </c>
      <c r="P5" s="32" t="s">
        <v>78</v>
      </c>
    </row>
    <row r="6" spans="1:16" ht="10.5" customHeight="1">
      <c r="A6" s="29" t="s">
        <v>0</v>
      </c>
      <c r="B6" s="29" t="s">
        <v>10</v>
      </c>
      <c r="C6" s="29" t="s">
        <v>11</v>
      </c>
      <c r="D6" s="29" t="s">
        <v>37</v>
      </c>
      <c r="E6" s="29" t="s">
        <v>13</v>
      </c>
      <c r="F6" s="29" t="s">
        <v>14</v>
      </c>
      <c r="G6" s="29" t="s">
        <v>15</v>
      </c>
      <c r="H6" s="29" t="s">
        <v>16</v>
      </c>
      <c r="I6" s="29" t="s">
        <v>18</v>
      </c>
      <c r="J6" s="29" t="s">
        <v>17</v>
      </c>
      <c r="K6" s="29" t="s">
        <v>19</v>
      </c>
      <c r="L6" s="29" t="s">
        <v>20</v>
      </c>
      <c r="M6" s="29"/>
      <c r="N6" s="29"/>
      <c r="O6" s="29"/>
      <c r="P6" s="29"/>
    </row>
    <row r="7" spans="1:16" ht="11.25" thickBo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ht="10.5">
      <c r="A8" s="4">
        <v>67</v>
      </c>
      <c r="B8" s="3" t="s">
        <v>1</v>
      </c>
      <c r="C8" s="5">
        <v>5892</v>
      </c>
      <c r="D8" s="5">
        <v>2345</v>
      </c>
      <c r="E8" s="5"/>
      <c r="F8" s="5"/>
      <c r="G8" s="5"/>
      <c r="H8" s="5"/>
      <c r="I8" s="5">
        <v>1203</v>
      </c>
      <c r="J8" s="5">
        <v>16</v>
      </c>
      <c r="K8" s="5"/>
      <c r="L8" s="5">
        <v>15</v>
      </c>
      <c r="M8" s="5">
        <f aca="true" t="shared" si="0" ref="M8:M14">SUM(E8:L8)</f>
        <v>1234</v>
      </c>
      <c r="N8" s="5">
        <v>152</v>
      </c>
      <c r="O8" s="5">
        <f aca="true" t="shared" si="1" ref="O8:O14">SUM(N8+M8+D8)</f>
        <v>3731</v>
      </c>
      <c r="P8" s="5">
        <f aca="true" t="shared" si="2" ref="P8:P14">SUM(C8-O8)</f>
        <v>2161</v>
      </c>
    </row>
    <row r="9" spans="1:16" ht="10.5">
      <c r="A9" s="4">
        <v>78</v>
      </c>
      <c r="B9" s="3" t="s">
        <v>41</v>
      </c>
      <c r="C9" s="5">
        <v>5847</v>
      </c>
      <c r="D9" s="5">
        <v>4254</v>
      </c>
      <c r="E9" s="5"/>
      <c r="F9" s="5"/>
      <c r="G9" s="5"/>
      <c r="H9" s="5"/>
      <c r="I9" s="5">
        <v>1905</v>
      </c>
      <c r="J9" s="5">
        <v>14</v>
      </c>
      <c r="K9" s="5"/>
      <c r="L9" s="5">
        <v>5</v>
      </c>
      <c r="M9" s="5">
        <f t="shared" si="0"/>
        <v>1924</v>
      </c>
      <c r="N9" s="5">
        <v>151</v>
      </c>
      <c r="O9" s="5">
        <f t="shared" si="1"/>
        <v>6329</v>
      </c>
      <c r="P9" s="5">
        <f t="shared" si="2"/>
        <v>-482</v>
      </c>
    </row>
    <row r="10" spans="1:16" ht="10.5">
      <c r="A10" s="4">
        <v>80</v>
      </c>
      <c r="B10" s="3" t="s">
        <v>2</v>
      </c>
      <c r="C10" s="5">
        <v>710</v>
      </c>
      <c r="D10" s="5">
        <v>387</v>
      </c>
      <c r="E10" s="5"/>
      <c r="F10" s="5"/>
      <c r="G10" s="5"/>
      <c r="H10" s="5"/>
      <c r="I10" s="5">
        <v>91</v>
      </c>
      <c r="J10" s="5"/>
      <c r="K10" s="5">
        <v>46</v>
      </c>
      <c r="L10" s="5">
        <v>8</v>
      </c>
      <c r="M10" s="5">
        <f t="shared" si="0"/>
        <v>145</v>
      </c>
      <c r="N10" s="5">
        <v>4</v>
      </c>
      <c r="O10" s="5">
        <f t="shared" si="1"/>
        <v>536</v>
      </c>
      <c r="P10" s="5">
        <f t="shared" si="2"/>
        <v>174</v>
      </c>
    </row>
    <row r="11" spans="1:16" ht="10.5">
      <c r="A11" s="6">
        <v>81</v>
      </c>
      <c r="B11" s="7" t="s">
        <v>43</v>
      </c>
      <c r="C11" s="5">
        <v>549</v>
      </c>
      <c r="D11" s="5">
        <v>416</v>
      </c>
      <c r="E11" s="5"/>
      <c r="F11" s="5"/>
      <c r="G11" s="5"/>
      <c r="H11" s="5"/>
      <c r="I11" s="5"/>
      <c r="J11" s="5">
        <v>2</v>
      </c>
      <c r="K11" s="5"/>
      <c r="L11" s="5"/>
      <c r="M11" s="5">
        <f>SUM(E11:L11)</f>
        <v>2</v>
      </c>
      <c r="N11" s="5">
        <v>85</v>
      </c>
      <c r="O11" s="5">
        <f>SUM(N11+M11+D11)</f>
        <v>503</v>
      </c>
      <c r="P11" s="5">
        <f>SUM(C11-O11)</f>
        <v>46</v>
      </c>
    </row>
    <row r="12" spans="1:16" ht="10.5">
      <c r="A12" s="4">
        <v>88</v>
      </c>
      <c r="B12" s="3" t="s">
        <v>3</v>
      </c>
      <c r="C12" s="5">
        <v>3484</v>
      </c>
      <c r="D12" s="5">
        <v>4055</v>
      </c>
      <c r="E12" s="5"/>
      <c r="F12" s="5"/>
      <c r="G12" s="5"/>
      <c r="H12" s="5">
        <v>1</v>
      </c>
      <c r="I12" s="5">
        <v>3586</v>
      </c>
      <c r="J12" s="5">
        <v>22</v>
      </c>
      <c r="K12" s="5"/>
      <c r="L12" s="5">
        <v>8</v>
      </c>
      <c r="M12" s="5">
        <f t="shared" si="0"/>
        <v>3617</v>
      </c>
      <c r="N12" s="5">
        <v>831</v>
      </c>
      <c r="O12" s="5">
        <f t="shared" si="1"/>
        <v>8503</v>
      </c>
      <c r="P12" s="5">
        <f t="shared" si="2"/>
        <v>-5019</v>
      </c>
    </row>
    <row r="13" spans="1:16" ht="10.5">
      <c r="A13" s="4">
        <v>99</v>
      </c>
      <c r="B13" s="3" t="s">
        <v>4</v>
      </c>
      <c r="C13" s="5">
        <v>4469</v>
      </c>
      <c r="D13" s="5">
        <v>2564</v>
      </c>
      <c r="E13" s="5"/>
      <c r="F13" s="5"/>
      <c r="G13" s="5"/>
      <c r="H13" s="5"/>
      <c r="I13" s="5">
        <v>317</v>
      </c>
      <c r="J13" s="5"/>
      <c r="K13" s="5">
        <v>661</v>
      </c>
      <c r="L13" s="5">
        <v>22</v>
      </c>
      <c r="M13" s="5">
        <f t="shared" si="0"/>
        <v>1000</v>
      </c>
      <c r="N13" s="5">
        <v>29</v>
      </c>
      <c r="O13" s="5">
        <f t="shared" si="1"/>
        <v>3593</v>
      </c>
      <c r="P13" s="5">
        <f t="shared" si="2"/>
        <v>876</v>
      </c>
    </row>
    <row r="14" spans="1:16" ht="10.5">
      <c r="A14" s="4">
        <v>107</v>
      </c>
      <c r="B14" s="3" t="s">
        <v>5</v>
      </c>
      <c r="C14" s="5">
        <v>5850</v>
      </c>
      <c r="D14" s="5">
        <v>3479</v>
      </c>
      <c r="E14" s="5"/>
      <c r="F14" s="5"/>
      <c r="G14" s="5"/>
      <c r="H14" s="5">
        <v>1</v>
      </c>
      <c r="I14" s="5">
        <v>1312</v>
      </c>
      <c r="J14" s="5">
        <v>76</v>
      </c>
      <c r="K14" s="5"/>
      <c r="L14" s="5">
        <v>10</v>
      </c>
      <c r="M14" s="5">
        <f t="shared" si="0"/>
        <v>1399</v>
      </c>
      <c r="N14" s="5">
        <v>47</v>
      </c>
      <c r="O14" s="5">
        <f t="shared" si="1"/>
        <v>4925</v>
      </c>
      <c r="P14" s="5">
        <f t="shared" si="2"/>
        <v>925</v>
      </c>
    </row>
    <row r="15" spans="1:16" ht="10.5">
      <c r="A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ht="10.5">
      <c r="B16" s="3" t="s">
        <v>21</v>
      </c>
      <c r="C16" s="5">
        <f aca="true" t="shared" si="3" ref="C16:P16">SUM(C8:C14)</f>
        <v>26801</v>
      </c>
      <c r="D16" s="5">
        <f t="shared" si="3"/>
        <v>17500</v>
      </c>
      <c r="E16" s="5">
        <f t="shared" si="3"/>
        <v>0</v>
      </c>
      <c r="F16" s="5">
        <f t="shared" si="3"/>
        <v>0</v>
      </c>
      <c r="G16" s="5">
        <f t="shared" si="3"/>
        <v>0</v>
      </c>
      <c r="H16" s="5">
        <f t="shared" si="3"/>
        <v>2</v>
      </c>
      <c r="I16" s="5">
        <f t="shared" si="3"/>
        <v>8414</v>
      </c>
      <c r="J16" s="5">
        <f t="shared" si="3"/>
        <v>130</v>
      </c>
      <c r="K16" s="5">
        <f t="shared" si="3"/>
        <v>707</v>
      </c>
      <c r="L16" s="5">
        <f t="shared" si="3"/>
        <v>68</v>
      </c>
      <c r="M16" s="5">
        <f t="shared" si="3"/>
        <v>9321</v>
      </c>
      <c r="N16" s="5">
        <f t="shared" si="3"/>
        <v>1299</v>
      </c>
      <c r="O16" s="5">
        <f t="shared" si="3"/>
        <v>28120</v>
      </c>
      <c r="P16" s="5">
        <f t="shared" si="3"/>
        <v>-1319</v>
      </c>
    </row>
    <row r="18" spans="1:16" ht="10.5">
      <c r="A18" s="6">
        <v>62</v>
      </c>
      <c r="B18" s="7" t="s">
        <v>6</v>
      </c>
      <c r="C18" s="5"/>
      <c r="D18" s="5"/>
      <c r="E18" s="5"/>
      <c r="F18" s="5"/>
      <c r="G18" s="5"/>
      <c r="H18" s="5"/>
      <c r="I18" s="5"/>
      <c r="J18" s="5"/>
      <c r="K18" s="5">
        <v>1</v>
      </c>
      <c r="L18" s="5"/>
      <c r="M18" s="5">
        <f aca="true" t="shared" si="4" ref="M18:M23">SUM(E18:L18)</f>
        <v>1</v>
      </c>
      <c r="N18" s="5"/>
      <c r="O18" s="5">
        <f aca="true" t="shared" si="5" ref="O18:O23">SUM(N18+M18+D18)</f>
        <v>1</v>
      </c>
      <c r="P18" s="5">
        <f aca="true" t="shared" si="6" ref="P18:P23">SUM(C18-O18)</f>
        <v>-1</v>
      </c>
    </row>
    <row r="19" spans="1:16" ht="10.5">
      <c r="A19" s="6">
        <v>63</v>
      </c>
      <c r="B19" s="7" t="s">
        <v>40</v>
      </c>
      <c r="C19" s="5">
        <v>24</v>
      </c>
      <c r="D19" s="5">
        <v>15</v>
      </c>
      <c r="E19" s="5"/>
      <c r="F19" s="5"/>
      <c r="G19" s="5"/>
      <c r="H19" s="5"/>
      <c r="I19" s="5">
        <v>3</v>
      </c>
      <c r="J19" s="5">
        <v>9</v>
      </c>
      <c r="K19" s="5"/>
      <c r="L19" s="5"/>
      <c r="M19" s="5">
        <f t="shared" si="4"/>
        <v>12</v>
      </c>
      <c r="N19" s="5"/>
      <c r="O19" s="5">
        <f t="shared" si="5"/>
        <v>27</v>
      </c>
      <c r="P19" s="5">
        <f t="shared" si="6"/>
        <v>-3</v>
      </c>
    </row>
    <row r="20" spans="1:16" ht="10.5">
      <c r="A20" s="6">
        <v>65</v>
      </c>
      <c r="B20" s="7" t="s">
        <v>7</v>
      </c>
      <c r="C20" s="5">
        <v>30</v>
      </c>
      <c r="D20" s="5">
        <v>20</v>
      </c>
      <c r="E20" s="5"/>
      <c r="F20" s="5"/>
      <c r="G20" s="5"/>
      <c r="H20" s="5"/>
      <c r="I20" s="5"/>
      <c r="J20" s="5">
        <v>7</v>
      </c>
      <c r="K20" s="5">
        <v>13</v>
      </c>
      <c r="L20" s="5"/>
      <c r="M20" s="5">
        <f t="shared" si="4"/>
        <v>20</v>
      </c>
      <c r="N20" s="5"/>
      <c r="O20" s="5">
        <f t="shared" si="5"/>
        <v>40</v>
      </c>
      <c r="P20" s="5">
        <f t="shared" si="6"/>
        <v>-10</v>
      </c>
    </row>
    <row r="21" spans="1:16" ht="10.5">
      <c r="A21" s="6">
        <v>68</v>
      </c>
      <c r="B21" s="7" t="s">
        <v>8</v>
      </c>
      <c r="C21" s="5">
        <v>19</v>
      </c>
      <c r="D21" s="5">
        <v>6</v>
      </c>
      <c r="E21" s="5"/>
      <c r="F21" s="5"/>
      <c r="G21" s="5"/>
      <c r="H21" s="5"/>
      <c r="I21" s="5"/>
      <c r="J21" s="5"/>
      <c r="K21" s="5">
        <v>1</v>
      </c>
      <c r="L21" s="5"/>
      <c r="M21" s="5">
        <f t="shared" si="4"/>
        <v>1</v>
      </c>
      <c r="N21" s="5"/>
      <c r="O21" s="5">
        <f t="shared" si="5"/>
        <v>7</v>
      </c>
      <c r="P21" s="5">
        <f t="shared" si="6"/>
        <v>12</v>
      </c>
    </row>
    <row r="22" spans="1:16" ht="10.5">
      <c r="A22" s="6">
        <v>76</v>
      </c>
      <c r="B22" s="7" t="s">
        <v>39</v>
      </c>
      <c r="C22" s="5">
        <v>40</v>
      </c>
      <c r="D22" s="5">
        <v>19</v>
      </c>
      <c r="E22" s="5"/>
      <c r="F22" s="5"/>
      <c r="G22" s="5"/>
      <c r="H22" s="5"/>
      <c r="I22" s="5"/>
      <c r="J22" s="5">
        <v>14</v>
      </c>
      <c r="K22" s="5">
        <v>6</v>
      </c>
      <c r="L22" s="5"/>
      <c r="M22" s="5">
        <f t="shared" si="4"/>
        <v>20</v>
      </c>
      <c r="N22" s="5"/>
      <c r="O22" s="5">
        <f t="shared" si="5"/>
        <v>39</v>
      </c>
      <c r="P22" s="5">
        <f t="shared" si="6"/>
        <v>1</v>
      </c>
    </row>
    <row r="23" spans="1:16" ht="10.5">
      <c r="A23" s="6">
        <v>94</v>
      </c>
      <c r="B23" s="7" t="s">
        <v>9</v>
      </c>
      <c r="C23" s="5">
        <v>5</v>
      </c>
      <c r="D23" s="5">
        <v>1</v>
      </c>
      <c r="E23" s="5"/>
      <c r="F23" s="5"/>
      <c r="G23" s="5"/>
      <c r="H23" s="5"/>
      <c r="I23" s="5"/>
      <c r="J23" s="5"/>
      <c r="K23" s="5"/>
      <c r="L23" s="5">
        <v>9</v>
      </c>
      <c r="M23" s="5">
        <f t="shared" si="4"/>
        <v>9</v>
      </c>
      <c r="N23" s="5"/>
      <c r="O23" s="5">
        <f t="shared" si="5"/>
        <v>10</v>
      </c>
      <c r="P23" s="5">
        <f t="shared" si="6"/>
        <v>-5</v>
      </c>
    </row>
    <row r="24" spans="1:16" ht="10.5">
      <c r="A24" s="6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ht="10.5">
      <c r="B25" s="3" t="s">
        <v>22</v>
      </c>
      <c r="C25" s="5">
        <f aca="true" t="shared" si="7" ref="C25:P25">SUM(C18:C23)</f>
        <v>118</v>
      </c>
      <c r="D25" s="5">
        <f t="shared" si="7"/>
        <v>61</v>
      </c>
      <c r="E25" s="5">
        <f t="shared" si="7"/>
        <v>0</v>
      </c>
      <c r="F25" s="5">
        <f t="shared" si="7"/>
        <v>0</v>
      </c>
      <c r="G25" s="5">
        <f t="shared" si="7"/>
        <v>0</v>
      </c>
      <c r="H25" s="5">
        <f t="shared" si="7"/>
        <v>0</v>
      </c>
      <c r="I25" s="5">
        <f t="shared" si="7"/>
        <v>3</v>
      </c>
      <c r="J25" s="5">
        <f t="shared" si="7"/>
        <v>30</v>
      </c>
      <c r="K25" s="5">
        <f t="shared" si="7"/>
        <v>21</v>
      </c>
      <c r="L25" s="5">
        <f t="shared" si="7"/>
        <v>9</v>
      </c>
      <c r="M25" s="5">
        <f t="shared" si="7"/>
        <v>63</v>
      </c>
      <c r="N25" s="5">
        <f t="shared" si="7"/>
        <v>0</v>
      </c>
      <c r="O25" s="5">
        <f t="shared" si="7"/>
        <v>124</v>
      </c>
      <c r="P25" s="5">
        <f t="shared" si="7"/>
        <v>-6</v>
      </c>
    </row>
    <row r="26" spans="3:16" ht="10.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s="11" customFormat="1" ht="11.25" thickBot="1">
      <c r="A27" s="8"/>
      <c r="B27" s="9" t="s">
        <v>23</v>
      </c>
      <c r="C27" s="10">
        <f aca="true" t="shared" si="8" ref="C27:P27">SUM(C16+C25)</f>
        <v>26919</v>
      </c>
      <c r="D27" s="10">
        <f t="shared" si="8"/>
        <v>17561</v>
      </c>
      <c r="E27" s="10">
        <f t="shared" si="8"/>
        <v>0</v>
      </c>
      <c r="F27" s="10">
        <f t="shared" si="8"/>
        <v>0</v>
      </c>
      <c r="G27" s="10">
        <f t="shared" si="8"/>
        <v>0</v>
      </c>
      <c r="H27" s="10">
        <f t="shared" si="8"/>
        <v>2</v>
      </c>
      <c r="I27" s="10">
        <f t="shared" si="8"/>
        <v>8417</v>
      </c>
      <c r="J27" s="10">
        <f t="shared" si="8"/>
        <v>160</v>
      </c>
      <c r="K27" s="10">
        <f t="shared" si="8"/>
        <v>728</v>
      </c>
      <c r="L27" s="10">
        <f t="shared" si="8"/>
        <v>77</v>
      </c>
      <c r="M27" s="10">
        <f t="shared" si="8"/>
        <v>9384</v>
      </c>
      <c r="N27" s="10">
        <f t="shared" si="8"/>
        <v>1299</v>
      </c>
      <c r="O27" s="10">
        <f t="shared" si="8"/>
        <v>28244</v>
      </c>
      <c r="P27" s="10">
        <f t="shared" si="8"/>
        <v>-1325</v>
      </c>
    </row>
    <row r="28" spans="1:16" s="11" customFormat="1" ht="10.5">
      <c r="A28" s="11" t="str">
        <f>+'octubre 2016'!A28</f>
        <v>Fuente: Superintendencia de Salud, Archivos Maestros de Beneficiarios, Contratos y Cotizaciones. </v>
      </c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="11" customFormat="1" ht="10.5">
      <c r="A29" s="11" t="s">
        <v>24</v>
      </c>
    </row>
    <row r="30" s="11" customFormat="1" ht="10.5">
      <c r="A30" s="11" t="s">
        <v>25</v>
      </c>
    </row>
    <row r="31" spans="1:2" s="11" customFormat="1" ht="10.5">
      <c r="A31" s="3" t="s">
        <v>26</v>
      </c>
      <c r="B31" s="3"/>
    </row>
    <row r="32" ht="10.5">
      <c r="A32" s="3" t="s">
        <v>27</v>
      </c>
    </row>
    <row r="33" ht="10.5">
      <c r="A33" s="3" t="s">
        <v>28</v>
      </c>
    </row>
    <row r="34" ht="10.5">
      <c r="A34" s="3" t="s">
        <v>29</v>
      </c>
    </row>
    <row r="35" ht="10.5">
      <c r="A35" s="3" t="s">
        <v>30</v>
      </c>
    </row>
    <row r="36" ht="10.5">
      <c r="A36" s="3" t="s">
        <v>31</v>
      </c>
    </row>
    <row r="37" ht="10.5">
      <c r="A37" s="3" t="s">
        <v>32</v>
      </c>
    </row>
    <row r="38" ht="10.5">
      <c r="A38" s="3" t="s">
        <v>33</v>
      </c>
    </row>
    <row r="39" ht="10.5">
      <c r="A39" s="3" t="s">
        <v>34</v>
      </c>
    </row>
    <row r="40" ht="10.5">
      <c r="A40" s="3" t="s">
        <v>35</v>
      </c>
    </row>
    <row r="41" ht="10.5">
      <c r="A41" s="3" t="s">
        <v>36</v>
      </c>
    </row>
    <row r="42" ht="10.5">
      <c r="A42" s="3" t="s">
        <v>79</v>
      </c>
    </row>
    <row r="43" ht="10.5">
      <c r="A43" s="3" t="s">
        <v>80</v>
      </c>
    </row>
  </sheetData>
  <sheetProtection/>
  <mergeCells count="19">
    <mergeCell ref="M5:M7"/>
    <mergeCell ref="N5:N7"/>
    <mergeCell ref="O5:O7"/>
    <mergeCell ref="P5:P7"/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J6:J7"/>
    <mergeCell ref="K6:K7"/>
    <mergeCell ref="L6:L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16.851562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8" t="s">
        <v>74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3.5">
      <c r="A3" s="28" t="s">
        <v>46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5" spans="1:16" ht="10.5">
      <c r="A5" s="25"/>
      <c r="B5" s="25"/>
      <c r="C5" s="25"/>
      <c r="D5" s="25"/>
      <c r="E5" s="31" t="s">
        <v>12</v>
      </c>
      <c r="F5" s="31"/>
      <c r="G5" s="31"/>
      <c r="H5" s="31"/>
      <c r="I5" s="31"/>
      <c r="J5" s="31"/>
      <c r="K5" s="31"/>
      <c r="L5" s="31"/>
      <c r="M5" s="32" t="s">
        <v>12</v>
      </c>
      <c r="N5" s="32" t="s">
        <v>38</v>
      </c>
      <c r="O5" s="32" t="s">
        <v>77</v>
      </c>
      <c r="P5" s="32" t="s">
        <v>78</v>
      </c>
    </row>
    <row r="6" spans="1:16" ht="10.5" customHeight="1">
      <c r="A6" s="29" t="s">
        <v>0</v>
      </c>
      <c r="B6" s="29" t="s">
        <v>10</v>
      </c>
      <c r="C6" s="29" t="s">
        <v>11</v>
      </c>
      <c r="D6" s="29" t="s">
        <v>37</v>
      </c>
      <c r="E6" s="29" t="s">
        <v>13</v>
      </c>
      <c r="F6" s="29" t="s">
        <v>14</v>
      </c>
      <c r="G6" s="29" t="s">
        <v>15</v>
      </c>
      <c r="H6" s="29" t="s">
        <v>16</v>
      </c>
      <c r="I6" s="29" t="s">
        <v>18</v>
      </c>
      <c r="J6" s="29" t="s">
        <v>17</v>
      </c>
      <c r="K6" s="29" t="s">
        <v>19</v>
      </c>
      <c r="L6" s="29" t="s">
        <v>20</v>
      </c>
      <c r="M6" s="29"/>
      <c r="N6" s="29"/>
      <c r="O6" s="29"/>
      <c r="P6" s="29"/>
    </row>
    <row r="7" spans="1:16" ht="11.25" thickBo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ht="10.5">
      <c r="A8" s="4">
        <v>67</v>
      </c>
      <c r="B8" s="3" t="s">
        <v>1</v>
      </c>
      <c r="C8" s="5">
        <v>5996</v>
      </c>
      <c r="D8" s="5">
        <v>2240</v>
      </c>
      <c r="E8" s="5"/>
      <c r="F8" s="5"/>
      <c r="G8" s="5"/>
      <c r="H8" s="5">
        <v>2</v>
      </c>
      <c r="I8" s="5">
        <v>980</v>
      </c>
      <c r="J8" s="5">
        <v>10</v>
      </c>
      <c r="K8" s="5"/>
      <c r="L8" s="5">
        <v>11</v>
      </c>
      <c r="M8" s="5">
        <f aca="true" t="shared" si="0" ref="M8:M14">SUM(E8:L8)</f>
        <v>1003</v>
      </c>
      <c r="N8" s="5">
        <v>133</v>
      </c>
      <c r="O8" s="5">
        <f aca="true" t="shared" si="1" ref="O8:O14">SUM(N8+M8+D8)</f>
        <v>3376</v>
      </c>
      <c r="P8" s="5">
        <f aca="true" t="shared" si="2" ref="P8:P14">SUM(C8-O8)</f>
        <v>2620</v>
      </c>
    </row>
    <row r="9" spans="1:16" ht="10.5">
      <c r="A9" s="4">
        <v>78</v>
      </c>
      <c r="B9" s="3" t="s">
        <v>41</v>
      </c>
      <c r="C9" s="5">
        <v>5898</v>
      </c>
      <c r="D9" s="5">
        <v>3946</v>
      </c>
      <c r="E9" s="5"/>
      <c r="F9" s="5"/>
      <c r="G9" s="5"/>
      <c r="H9" s="5"/>
      <c r="I9" s="5">
        <v>1660</v>
      </c>
      <c r="J9" s="5">
        <v>13</v>
      </c>
      <c r="K9" s="5"/>
      <c r="L9" s="5">
        <v>7</v>
      </c>
      <c r="M9" s="5">
        <f t="shared" si="0"/>
        <v>1680</v>
      </c>
      <c r="N9" s="5">
        <v>107</v>
      </c>
      <c r="O9" s="5">
        <f t="shared" si="1"/>
        <v>5733</v>
      </c>
      <c r="P9" s="5">
        <f t="shared" si="2"/>
        <v>165</v>
      </c>
    </row>
    <row r="10" spans="1:16" ht="10.5">
      <c r="A10" s="4">
        <v>80</v>
      </c>
      <c r="B10" s="3" t="s">
        <v>2</v>
      </c>
      <c r="C10" s="5">
        <v>731</v>
      </c>
      <c r="D10" s="5">
        <v>368</v>
      </c>
      <c r="E10" s="5"/>
      <c r="F10" s="5"/>
      <c r="G10" s="5"/>
      <c r="H10" s="5"/>
      <c r="I10" s="5">
        <v>80</v>
      </c>
      <c r="J10" s="5"/>
      <c r="K10" s="5">
        <v>59</v>
      </c>
      <c r="L10" s="5">
        <v>6</v>
      </c>
      <c r="M10" s="5">
        <f t="shared" si="0"/>
        <v>145</v>
      </c>
      <c r="N10" s="5">
        <v>2</v>
      </c>
      <c r="O10" s="5">
        <f t="shared" si="1"/>
        <v>515</v>
      </c>
      <c r="P10" s="5">
        <f t="shared" si="2"/>
        <v>216</v>
      </c>
    </row>
    <row r="11" spans="1:16" ht="10.5">
      <c r="A11" s="6">
        <v>81</v>
      </c>
      <c r="B11" s="7" t="s">
        <v>43</v>
      </c>
      <c r="C11" s="5">
        <v>642</v>
      </c>
      <c r="D11" s="5">
        <v>436</v>
      </c>
      <c r="E11" s="5"/>
      <c r="F11" s="5"/>
      <c r="G11" s="5"/>
      <c r="H11" s="5"/>
      <c r="I11" s="5"/>
      <c r="J11" s="5">
        <v>2</v>
      </c>
      <c r="K11" s="5"/>
      <c r="L11" s="5">
        <v>1</v>
      </c>
      <c r="M11" s="5">
        <f>SUM(E11:L11)</f>
        <v>3</v>
      </c>
      <c r="N11" s="5">
        <v>68</v>
      </c>
      <c r="O11" s="5">
        <f>SUM(N11+M11+D11)</f>
        <v>507</v>
      </c>
      <c r="P11" s="5">
        <f>SUM(C11-O11)</f>
        <v>135</v>
      </c>
    </row>
    <row r="12" spans="1:16" ht="10.5">
      <c r="A12" s="4">
        <v>88</v>
      </c>
      <c r="B12" s="3" t="s">
        <v>3</v>
      </c>
      <c r="C12" s="5">
        <v>3450</v>
      </c>
      <c r="D12" s="5">
        <v>4517</v>
      </c>
      <c r="E12" s="5"/>
      <c r="F12" s="5"/>
      <c r="G12" s="5"/>
      <c r="H12" s="5">
        <v>1</v>
      </c>
      <c r="I12" s="5">
        <v>2157</v>
      </c>
      <c r="J12" s="5">
        <v>17</v>
      </c>
      <c r="K12" s="5"/>
      <c r="L12" s="5">
        <v>12</v>
      </c>
      <c r="M12" s="5">
        <f t="shared" si="0"/>
        <v>2187</v>
      </c>
      <c r="N12" s="5">
        <v>793</v>
      </c>
      <c r="O12" s="5">
        <f t="shared" si="1"/>
        <v>7497</v>
      </c>
      <c r="P12" s="5">
        <f t="shared" si="2"/>
        <v>-4047</v>
      </c>
    </row>
    <row r="13" spans="1:16" ht="10.5">
      <c r="A13" s="4">
        <v>99</v>
      </c>
      <c r="B13" s="3" t="s">
        <v>4</v>
      </c>
      <c r="C13" s="5">
        <v>4378</v>
      </c>
      <c r="D13" s="5">
        <v>2520</v>
      </c>
      <c r="E13" s="5"/>
      <c r="F13" s="5"/>
      <c r="G13" s="5"/>
      <c r="H13" s="5"/>
      <c r="I13" s="5">
        <v>324</v>
      </c>
      <c r="J13" s="5"/>
      <c r="K13" s="5">
        <v>601</v>
      </c>
      <c r="L13" s="5">
        <v>24</v>
      </c>
      <c r="M13" s="5">
        <f t="shared" si="0"/>
        <v>949</v>
      </c>
      <c r="N13" s="5">
        <v>46</v>
      </c>
      <c r="O13" s="5">
        <f t="shared" si="1"/>
        <v>3515</v>
      </c>
      <c r="P13" s="5">
        <f t="shared" si="2"/>
        <v>863</v>
      </c>
    </row>
    <row r="14" spans="1:16" ht="10.5">
      <c r="A14" s="4">
        <v>107</v>
      </c>
      <c r="B14" s="3" t="s">
        <v>5</v>
      </c>
      <c r="C14" s="5">
        <v>6096</v>
      </c>
      <c r="D14" s="5">
        <v>3472</v>
      </c>
      <c r="E14" s="5"/>
      <c r="F14" s="5"/>
      <c r="G14" s="5"/>
      <c r="H14" s="5">
        <v>3</v>
      </c>
      <c r="I14" s="5">
        <v>1234</v>
      </c>
      <c r="J14" s="5">
        <v>57</v>
      </c>
      <c r="K14" s="5"/>
      <c r="L14" s="5">
        <v>1</v>
      </c>
      <c r="M14" s="5">
        <f t="shared" si="0"/>
        <v>1295</v>
      </c>
      <c r="N14" s="5">
        <v>27</v>
      </c>
      <c r="O14" s="5">
        <f t="shared" si="1"/>
        <v>4794</v>
      </c>
      <c r="P14" s="5">
        <f t="shared" si="2"/>
        <v>1302</v>
      </c>
    </row>
    <row r="15" spans="1:16" ht="10.5">
      <c r="A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ht="10.5">
      <c r="B16" s="3" t="s">
        <v>21</v>
      </c>
      <c r="C16" s="5">
        <f aca="true" t="shared" si="3" ref="C16:P16">SUM(C8:C14)</f>
        <v>27191</v>
      </c>
      <c r="D16" s="5">
        <f t="shared" si="3"/>
        <v>17499</v>
      </c>
      <c r="E16" s="5">
        <f t="shared" si="3"/>
        <v>0</v>
      </c>
      <c r="F16" s="5">
        <f t="shared" si="3"/>
        <v>0</v>
      </c>
      <c r="G16" s="5">
        <f t="shared" si="3"/>
        <v>0</v>
      </c>
      <c r="H16" s="5">
        <f t="shared" si="3"/>
        <v>6</v>
      </c>
      <c r="I16" s="5">
        <f t="shared" si="3"/>
        <v>6435</v>
      </c>
      <c r="J16" s="5">
        <f t="shared" si="3"/>
        <v>99</v>
      </c>
      <c r="K16" s="5">
        <f t="shared" si="3"/>
        <v>660</v>
      </c>
      <c r="L16" s="5">
        <f t="shared" si="3"/>
        <v>62</v>
      </c>
      <c r="M16" s="5">
        <f t="shared" si="3"/>
        <v>7262</v>
      </c>
      <c r="N16" s="5">
        <f t="shared" si="3"/>
        <v>1176</v>
      </c>
      <c r="O16" s="5">
        <f t="shared" si="3"/>
        <v>25937</v>
      </c>
      <c r="P16" s="5">
        <f t="shared" si="3"/>
        <v>1254</v>
      </c>
    </row>
    <row r="18" spans="1:16" ht="10.5">
      <c r="A18" s="6">
        <v>62</v>
      </c>
      <c r="B18" s="7" t="s">
        <v>6</v>
      </c>
      <c r="C18" s="5">
        <v>1</v>
      </c>
      <c r="D18" s="5"/>
      <c r="E18" s="5"/>
      <c r="F18" s="5"/>
      <c r="G18" s="5"/>
      <c r="H18" s="5"/>
      <c r="I18" s="5"/>
      <c r="J18" s="5">
        <v>2</v>
      </c>
      <c r="K18" s="5"/>
      <c r="L18" s="5"/>
      <c r="M18" s="5">
        <f aca="true" t="shared" si="4" ref="M18:M23">SUM(E18:L18)</f>
        <v>2</v>
      </c>
      <c r="N18" s="5"/>
      <c r="O18" s="5">
        <f aca="true" t="shared" si="5" ref="O18:O23">SUM(N18+M18+D18)</f>
        <v>2</v>
      </c>
      <c r="P18" s="5">
        <f aca="true" t="shared" si="6" ref="P18:P23">SUM(C18-O18)</f>
        <v>-1</v>
      </c>
    </row>
    <row r="19" spans="1:16" ht="10.5">
      <c r="A19" s="6">
        <v>63</v>
      </c>
      <c r="B19" s="7" t="s">
        <v>40</v>
      </c>
      <c r="C19" s="5">
        <v>12</v>
      </c>
      <c r="D19" s="5">
        <v>18</v>
      </c>
      <c r="E19" s="5"/>
      <c r="F19" s="5"/>
      <c r="G19" s="5"/>
      <c r="H19" s="5"/>
      <c r="I19" s="5"/>
      <c r="J19" s="5">
        <v>8</v>
      </c>
      <c r="K19" s="5">
        <v>1</v>
      </c>
      <c r="L19" s="5"/>
      <c r="M19" s="5">
        <f t="shared" si="4"/>
        <v>9</v>
      </c>
      <c r="N19" s="5"/>
      <c r="O19" s="5">
        <f t="shared" si="5"/>
        <v>27</v>
      </c>
      <c r="P19" s="5">
        <f t="shared" si="6"/>
        <v>-15</v>
      </c>
    </row>
    <row r="20" spans="1:16" ht="10.5">
      <c r="A20" s="6">
        <v>65</v>
      </c>
      <c r="B20" s="7" t="s">
        <v>7</v>
      </c>
      <c r="C20" s="5">
        <v>25</v>
      </c>
      <c r="D20" s="5">
        <v>18</v>
      </c>
      <c r="E20" s="5"/>
      <c r="F20" s="5"/>
      <c r="G20" s="5"/>
      <c r="H20" s="5"/>
      <c r="I20" s="5"/>
      <c r="J20" s="5">
        <v>4</v>
      </c>
      <c r="K20" s="5">
        <v>8</v>
      </c>
      <c r="L20" s="5"/>
      <c r="M20" s="5">
        <f t="shared" si="4"/>
        <v>12</v>
      </c>
      <c r="N20" s="5"/>
      <c r="O20" s="5">
        <f t="shared" si="5"/>
        <v>30</v>
      </c>
      <c r="P20" s="5">
        <f t="shared" si="6"/>
        <v>-5</v>
      </c>
    </row>
    <row r="21" spans="1:16" ht="10.5">
      <c r="A21" s="6">
        <v>68</v>
      </c>
      <c r="B21" s="7" t="s">
        <v>8</v>
      </c>
      <c r="C21" s="5">
        <v>9</v>
      </c>
      <c r="D21" s="5">
        <v>1</v>
      </c>
      <c r="E21" s="5"/>
      <c r="F21" s="5"/>
      <c r="G21" s="5"/>
      <c r="H21" s="5"/>
      <c r="I21" s="5"/>
      <c r="J21" s="5"/>
      <c r="K21" s="5">
        <v>1</v>
      </c>
      <c r="L21" s="5"/>
      <c r="M21" s="5">
        <f t="shared" si="4"/>
        <v>1</v>
      </c>
      <c r="N21" s="5"/>
      <c r="O21" s="5">
        <f t="shared" si="5"/>
        <v>2</v>
      </c>
      <c r="P21" s="5">
        <f t="shared" si="6"/>
        <v>7</v>
      </c>
    </row>
    <row r="22" spans="1:16" ht="10.5">
      <c r="A22" s="6">
        <v>76</v>
      </c>
      <c r="B22" s="7" t="s">
        <v>39</v>
      </c>
      <c r="C22" s="5">
        <v>48</v>
      </c>
      <c r="D22" s="5">
        <v>20</v>
      </c>
      <c r="E22" s="5"/>
      <c r="F22" s="5"/>
      <c r="G22" s="5"/>
      <c r="H22" s="5"/>
      <c r="I22" s="5">
        <v>4</v>
      </c>
      <c r="J22" s="5">
        <v>22</v>
      </c>
      <c r="K22" s="5">
        <v>7</v>
      </c>
      <c r="L22" s="5"/>
      <c r="M22" s="5">
        <f t="shared" si="4"/>
        <v>33</v>
      </c>
      <c r="N22" s="5">
        <v>1</v>
      </c>
      <c r="O22" s="5">
        <f t="shared" si="5"/>
        <v>54</v>
      </c>
      <c r="P22" s="5">
        <f t="shared" si="6"/>
        <v>-6</v>
      </c>
    </row>
    <row r="23" spans="1:16" ht="10.5">
      <c r="A23" s="6">
        <v>94</v>
      </c>
      <c r="B23" s="7" t="s">
        <v>9</v>
      </c>
      <c r="C23" s="5">
        <v>8</v>
      </c>
      <c r="D23" s="5">
        <v>1</v>
      </c>
      <c r="E23" s="5"/>
      <c r="F23" s="5"/>
      <c r="G23" s="5"/>
      <c r="H23" s="5"/>
      <c r="I23" s="5"/>
      <c r="J23" s="5"/>
      <c r="K23" s="5">
        <v>2</v>
      </c>
      <c r="L23" s="5"/>
      <c r="M23" s="5">
        <f t="shared" si="4"/>
        <v>2</v>
      </c>
      <c r="N23" s="5"/>
      <c r="O23" s="5">
        <f t="shared" si="5"/>
        <v>3</v>
      </c>
      <c r="P23" s="5">
        <f t="shared" si="6"/>
        <v>5</v>
      </c>
    </row>
    <row r="24" spans="1:16" ht="10.5">
      <c r="A24" s="6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ht="10.5">
      <c r="B25" s="3" t="s">
        <v>22</v>
      </c>
      <c r="C25" s="5">
        <f aca="true" t="shared" si="7" ref="C25:P25">SUM(C18:C23)</f>
        <v>103</v>
      </c>
      <c r="D25" s="5">
        <f t="shared" si="7"/>
        <v>58</v>
      </c>
      <c r="E25" s="5">
        <f t="shared" si="7"/>
        <v>0</v>
      </c>
      <c r="F25" s="5">
        <f t="shared" si="7"/>
        <v>0</v>
      </c>
      <c r="G25" s="5">
        <f t="shared" si="7"/>
        <v>0</v>
      </c>
      <c r="H25" s="5">
        <f t="shared" si="7"/>
        <v>0</v>
      </c>
      <c r="I25" s="5">
        <f t="shared" si="7"/>
        <v>4</v>
      </c>
      <c r="J25" s="5">
        <f t="shared" si="7"/>
        <v>36</v>
      </c>
      <c r="K25" s="5">
        <f t="shared" si="7"/>
        <v>19</v>
      </c>
      <c r="L25" s="5">
        <f t="shared" si="7"/>
        <v>0</v>
      </c>
      <c r="M25" s="5">
        <f t="shared" si="7"/>
        <v>59</v>
      </c>
      <c r="N25" s="5">
        <f t="shared" si="7"/>
        <v>1</v>
      </c>
      <c r="O25" s="5">
        <f t="shared" si="7"/>
        <v>118</v>
      </c>
      <c r="P25" s="5">
        <f t="shared" si="7"/>
        <v>-15</v>
      </c>
    </row>
    <row r="26" spans="3:16" ht="10.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s="11" customFormat="1" ht="11.25" thickBot="1">
      <c r="A27" s="8"/>
      <c r="B27" s="9" t="s">
        <v>23</v>
      </c>
      <c r="C27" s="10">
        <f aca="true" t="shared" si="8" ref="C27:P27">SUM(C16+C25)</f>
        <v>27294</v>
      </c>
      <c r="D27" s="10">
        <f t="shared" si="8"/>
        <v>17557</v>
      </c>
      <c r="E27" s="10">
        <f t="shared" si="8"/>
        <v>0</v>
      </c>
      <c r="F27" s="10">
        <f t="shared" si="8"/>
        <v>0</v>
      </c>
      <c r="G27" s="10">
        <f t="shared" si="8"/>
        <v>0</v>
      </c>
      <c r="H27" s="10">
        <f t="shared" si="8"/>
        <v>6</v>
      </c>
      <c r="I27" s="10">
        <f t="shared" si="8"/>
        <v>6439</v>
      </c>
      <c r="J27" s="10">
        <f t="shared" si="8"/>
        <v>135</v>
      </c>
      <c r="K27" s="10">
        <f t="shared" si="8"/>
        <v>679</v>
      </c>
      <c r="L27" s="10">
        <f t="shared" si="8"/>
        <v>62</v>
      </c>
      <c r="M27" s="10">
        <f t="shared" si="8"/>
        <v>7321</v>
      </c>
      <c r="N27" s="10">
        <f t="shared" si="8"/>
        <v>1177</v>
      </c>
      <c r="O27" s="10">
        <f t="shared" si="8"/>
        <v>26055</v>
      </c>
      <c r="P27" s="10">
        <f t="shared" si="8"/>
        <v>1239</v>
      </c>
    </row>
    <row r="28" spans="1:16" s="11" customFormat="1" ht="10.5">
      <c r="A28" s="11" t="str">
        <f>+'noviembre 2016'!A28</f>
        <v>Fuente: Superintendencia de Salud, Archivos Maestros de Beneficiarios, Contratos y Cotizaciones. </v>
      </c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="11" customFormat="1" ht="10.5">
      <c r="A29" s="11" t="s">
        <v>24</v>
      </c>
    </row>
    <row r="30" s="11" customFormat="1" ht="10.5">
      <c r="A30" s="11" t="s">
        <v>25</v>
      </c>
    </row>
    <row r="31" spans="1:2" s="11" customFormat="1" ht="10.5">
      <c r="A31" s="3" t="s">
        <v>26</v>
      </c>
      <c r="B31" s="3"/>
    </row>
    <row r="32" ht="10.5">
      <c r="A32" s="3" t="s">
        <v>27</v>
      </c>
    </row>
    <row r="33" ht="10.5">
      <c r="A33" s="3" t="s">
        <v>28</v>
      </c>
    </row>
    <row r="34" ht="10.5">
      <c r="A34" s="3" t="s">
        <v>29</v>
      </c>
    </row>
    <row r="35" ht="10.5">
      <c r="A35" s="3" t="s">
        <v>30</v>
      </c>
    </row>
    <row r="36" ht="10.5">
      <c r="A36" s="3" t="s">
        <v>31</v>
      </c>
    </row>
    <row r="37" ht="10.5">
      <c r="A37" s="3" t="s">
        <v>32</v>
      </c>
    </row>
    <row r="38" ht="10.5">
      <c r="A38" s="3" t="s">
        <v>33</v>
      </c>
    </row>
    <row r="39" ht="10.5">
      <c r="A39" s="3" t="s">
        <v>34</v>
      </c>
    </row>
    <row r="40" ht="10.5">
      <c r="A40" s="3" t="s">
        <v>35</v>
      </c>
    </row>
    <row r="41" ht="10.5">
      <c r="A41" s="3" t="s">
        <v>36</v>
      </c>
    </row>
    <row r="42" ht="10.5">
      <c r="A42" s="3" t="s">
        <v>79</v>
      </c>
    </row>
    <row r="43" ht="10.5">
      <c r="A43" s="3" t="s">
        <v>80</v>
      </c>
    </row>
  </sheetData>
  <sheetProtection/>
  <mergeCells count="19">
    <mergeCell ref="M5:M7"/>
    <mergeCell ref="N5:N7"/>
    <mergeCell ref="O5:O7"/>
    <mergeCell ref="P5:P7"/>
    <mergeCell ref="A6:A7"/>
    <mergeCell ref="B6:B7"/>
    <mergeCell ref="C6:C7"/>
    <mergeCell ref="D6:D7"/>
    <mergeCell ref="I6:I7"/>
    <mergeCell ref="E6:E7"/>
    <mergeCell ref="F6:F7"/>
    <mergeCell ref="G6:G7"/>
    <mergeCell ref="H6:H7"/>
    <mergeCell ref="A2:P2"/>
    <mergeCell ref="A3:P3"/>
    <mergeCell ref="J6:J7"/>
    <mergeCell ref="K6:K7"/>
    <mergeCell ref="L6:L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16.851562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8" t="s">
        <v>74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3.5">
      <c r="A3" s="28" t="s">
        <v>45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5" spans="1:16" ht="10.5">
      <c r="A5" s="25"/>
      <c r="B5" s="25"/>
      <c r="C5" s="25"/>
      <c r="D5" s="25"/>
      <c r="E5" s="31" t="s">
        <v>12</v>
      </c>
      <c r="F5" s="31"/>
      <c r="G5" s="31"/>
      <c r="H5" s="31"/>
      <c r="I5" s="31"/>
      <c r="J5" s="31"/>
      <c r="K5" s="31"/>
      <c r="L5" s="31"/>
      <c r="M5" s="32" t="s">
        <v>12</v>
      </c>
      <c r="N5" s="32" t="s">
        <v>38</v>
      </c>
      <c r="O5" s="32" t="s">
        <v>77</v>
      </c>
      <c r="P5" s="32" t="s">
        <v>78</v>
      </c>
    </row>
    <row r="6" spans="1:16" ht="10.5" customHeight="1">
      <c r="A6" s="29" t="s">
        <v>0</v>
      </c>
      <c r="B6" s="29" t="s">
        <v>10</v>
      </c>
      <c r="C6" s="29" t="s">
        <v>11</v>
      </c>
      <c r="D6" s="29" t="s">
        <v>37</v>
      </c>
      <c r="E6" s="29" t="s">
        <v>13</v>
      </c>
      <c r="F6" s="29" t="s">
        <v>14</v>
      </c>
      <c r="G6" s="29" t="s">
        <v>15</v>
      </c>
      <c r="H6" s="29" t="s">
        <v>16</v>
      </c>
      <c r="I6" s="29" t="s">
        <v>18</v>
      </c>
      <c r="J6" s="29" t="s">
        <v>17</v>
      </c>
      <c r="K6" s="29" t="s">
        <v>19</v>
      </c>
      <c r="L6" s="29" t="s">
        <v>20</v>
      </c>
      <c r="M6" s="29"/>
      <c r="N6" s="29"/>
      <c r="O6" s="29"/>
      <c r="P6" s="29"/>
    </row>
    <row r="7" spans="1:16" ht="11.25" thickBo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ht="10.5">
      <c r="A8" s="4">
        <v>67</v>
      </c>
      <c r="B8" s="3" t="s">
        <v>1</v>
      </c>
      <c r="C8" s="5">
        <v>6536</v>
      </c>
      <c r="D8" s="5">
        <v>2460</v>
      </c>
      <c r="E8" s="5"/>
      <c r="F8" s="5"/>
      <c r="G8" s="5"/>
      <c r="H8" s="5"/>
      <c r="I8" s="5">
        <v>1127</v>
      </c>
      <c r="J8" s="5">
        <v>7</v>
      </c>
      <c r="K8" s="5"/>
      <c r="L8" s="5">
        <v>10</v>
      </c>
      <c r="M8" s="5">
        <f aca="true" t="shared" si="0" ref="M8:M14">SUM(E8:L8)</f>
        <v>1144</v>
      </c>
      <c r="N8" s="5">
        <v>159</v>
      </c>
      <c r="O8" s="5">
        <f aca="true" t="shared" si="1" ref="O8:O14">SUM(N8+M8+D8)</f>
        <v>3763</v>
      </c>
      <c r="P8" s="5">
        <f aca="true" t="shared" si="2" ref="P8:P14">SUM(C8-O8)</f>
        <v>2773</v>
      </c>
    </row>
    <row r="9" spans="1:16" ht="10.5">
      <c r="A9" s="4">
        <v>78</v>
      </c>
      <c r="B9" s="3" t="s">
        <v>41</v>
      </c>
      <c r="C9" s="5">
        <v>6252</v>
      </c>
      <c r="D9" s="5">
        <v>4518</v>
      </c>
      <c r="E9" s="5"/>
      <c r="F9" s="5"/>
      <c r="G9" s="5"/>
      <c r="H9" s="5"/>
      <c r="I9" s="5">
        <v>1625</v>
      </c>
      <c r="J9" s="5">
        <v>12</v>
      </c>
      <c r="K9" s="5"/>
      <c r="L9" s="5">
        <v>1</v>
      </c>
      <c r="M9" s="5">
        <f t="shared" si="0"/>
        <v>1638</v>
      </c>
      <c r="N9" s="5">
        <v>212</v>
      </c>
      <c r="O9" s="5">
        <f t="shared" si="1"/>
        <v>6368</v>
      </c>
      <c r="P9" s="5">
        <f t="shared" si="2"/>
        <v>-116</v>
      </c>
    </row>
    <row r="10" spans="1:16" ht="10.5">
      <c r="A10" s="4">
        <v>80</v>
      </c>
      <c r="B10" s="3" t="s">
        <v>2</v>
      </c>
      <c r="C10" s="5">
        <v>816</v>
      </c>
      <c r="D10" s="5">
        <v>401</v>
      </c>
      <c r="E10" s="5"/>
      <c r="F10" s="5"/>
      <c r="G10" s="5"/>
      <c r="H10" s="5"/>
      <c r="I10" s="5">
        <v>142</v>
      </c>
      <c r="J10" s="5"/>
      <c r="K10" s="5">
        <v>58</v>
      </c>
      <c r="L10" s="5">
        <v>4</v>
      </c>
      <c r="M10" s="5">
        <f t="shared" si="0"/>
        <v>204</v>
      </c>
      <c r="N10" s="5">
        <v>8</v>
      </c>
      <c r="O10" s="5">
        <f t="shared" si="1"/>
        <v>613</v>
      </c>
      <c r="P10" s="5">
        <f t="shared" si="2"/>
        <v>203</v>
      </c>
    </row>
    <row r="11" spans="1:16" ht="10.5">
      <c r="A11" s="6">
        <v>81</v>
      </c>
      <c r="B11" s="7" t="s">
        <v>43</v>
      </c>
      <c r="C11" s="5">
        <v>660</v>
      </c>
      <c r="D11" s="5">
        <v>388</v>
      </c>
      <c r="E11" s="5"/>
      <c r="F11" s="5"/>
      <c r="G11" s="5"/>
      <c r="H11" s="5"/>
      <c r="I11" s="5"/>
      <c r="J11" s="5">
        <v>2</v>
      </c>
      <c r="K11" s="5"/>
      <c r="L11" s="5">
        <v>1</v>
      </c>
      <c r="M11" s="5">
        <f>SUM(E11:L11)</f>
        <v>3</v>
      </c>
      <c r="N11" s="5">
        <v>72</v>
      </c>
      <c r="O11" s="5">
        <f>SUM(N11+M11+D11)</f>
        <v>463</v>
      </c>
      <c r="P11" s="5">
        <f>SUM(C11-O11)</f>
        <v>197</v>
      </c>
    </row>
    <row r="12" spans="1:16" ht="10.5">
      <c r="A12" s="4">
        <v>88</v>
      </c>
      <c r="B12" s="3" t="s">
        <v>3</v>
      </c>
      <c r="C12" s="5">
        <v>3598</v>
      </c>
      <c r="D12" s="5">
        <v>4384</v>
      </c>
      <c r="E12" s="5"/>
      <c r="F12" s="5"/>
      <c r="G12" s="5"/>
      <c r="H12" s="5">
        <v>2</v>
      </c>
      <c r="I12" s="5">
        <v>615</v>
      </c>
      <c r="J12" s="5">
        <v>29</v>
      </c>
      <c r="K12" s="5"/>
      <c r="L12" s="5">
        <v>14</v>
      </c>
      <c r="M12" s="5">
        <f t="shared" si="0"/>
        <v>660</v>
      </c>
      <c r="N12" s="5">
        <v>525</v>
      </c>
      <c r="O12" s="5">
        <f t="shared" si="1"/>
        <v>5569</v>
      </c>
      <c r="P12" s="5">
        <f t="shared" si="2"/>
        <v>-1971</v>
      </c>
    </row>
    <row r="13" spans="1:16" ht="10.5">
      <c r="A13" s="4">
        <v>99</v>
      </c>
      <c r="B13" s="3" t="s">
        <v>4</v>
      </c>
      <c r="C13" s="5">
        <v>4839</v>
      </c>
      <c r="D13" s="5">
        <v>2791</v>
      </c>
      <c r="E13" s="5"/>
      <c r="F13" s="5"/>
      <c r="G13" s="5"/>
      <c r="H13" s="5"/>
      <c r="I13" s="5">
        <v>539</v>
      </c>
      <c r="J13" s="5"/>
      <c r="K13" s="5">
        <v>826</v>
      </c>
      <c r="L13" s="5">
        <v>29</v>
      </c>
      <c r="M13" s="5">
        <f t="shared" si="0"/>
        <v>1394</v>
      </c>
      <c r="N13" s="5">
        <v>39</v>
      </c>
      <c r="O13" s="5">
        <f t="shared" si="1"/>
        <v>4224</v>
      </c>
      <c r="P13" s="5">
        <f t="shared" si="2"/>
        <v>615</v>
      </c>
    </row>
    <row r="14" spans="1:16" ht="10.5">
      <c r="A14" s="4">
        <v>107</v>
      </c>
      <c r="B14" s="3" t="s">
        <v>5</v>
      </c>
      <c r="C14" s="5">
        <v>6714</v>
      </c>
      <c r="D14" s="5">
        <v>3416</v>
      </c>
      <c r="E14" s="5"/>
      <c r="F14" s="5"/>
      <c r="G14" s="5"/>
      <c r="H14" s="5">
        <v>20</v>
      </c>
      <c r="I14" s="5">
        <v>2532</v>
      </c>
      <c r="J14" s="5">
        <v>60</v>
      </c>
      <c r="K14" s="5"/>
      <c r="L14" s="5">
        <v>4</v>
      </c>
      <c r="M14" s="5">
        <f t="shared" si="0"/>
        <v>2616</v>
      </c>
      <c r="N14" s="5">
        <v>26</v>
      </c>
      <c r="O14" s="5">
        <f t="shared" si="1"/>
        <v>6058</v>
      </c>
      <c r="P14" s="5">
        <f t="shared" si="2"/>
        <v>656</v>
      </c>
    </row>
    <row r="15" spans="1:16" ht="10.5">
      <c r="A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ht="10.5">
      <c r="B16" s="3" t="s">
        <v>21</v>
      </c>
      <c r="C16" s="5">
        <f aca="true" t="shared" si="3" ref="C16:P16">SUM(C8:C14)</f>
        <v>29415</v>
      </c>
      <c r="D16" s="5">
        <f t="shared" si="3"/>
        <v>18358</v>
      </c>
      <c r="E16" s="5">
        <f t="shared" si="3"/>
        <v>0</v>
      </c>
      <c r="F16" s="5">
        <f t="shared" si="3"/>
        <v>0</v>
      </c>
      <c r="G16" s="5">
        <f t="shared" si="3"/>
        <v>0</v>
      </c>
      <c r="H16" s="5">
        <f t="shared" si="3"/>
        <v>22</v>
      </c>
      <c r="I16" s="5">
        <f t="shared" si="3"/>
        <v>6580</v>
      </c>
      <c r="J16" s="5">
        <f t="shared" si="3"/>
        <v>110</v>
      </c>
      <c r="K16" s="5">
        <f t="shared" si="3"/>
        <v>884</v>
      </c>
      <c r="L16" s="5">
        <f t="shared" si="3"/>
        <v>63</v>
      </c>
      <c r="M16" s="5">
        <f t="shared" si="3"/>
        <v>7659</v>
      </c>
      <c r="N16" s="5">
        <f t="shared" si="3"/>
        <v>1041</v>
      </c>
      <c r="O16" s="5">
        <f t="shared" si="3"/>
        <v>27058</v>
      </c>
      <c r="P16" s="5">
        <f t="shared" si="3"/>
        <v>2357</v>
      </c>
    </row>
    <row r="18" spans="1:16" ht="10.5">
      <c r="A18" s="6">
        <v>62</v>
      </c>
      <c r="B18" s="7" t="s">
        <v>6</v>
      </c>
      <c r="C18" s="5"/>
      <c r="D18" s="5">
        <v>1</v>
      </c>
      <c r="E18" s="5"/>
      <c r="F18" s="5"/>
      <c r="G18" s="5"/>
      <c r="H18" s="5"/>
      <c r="I18" s="5"/>
      <c r="J18" s="5"/>
      <c r="K18" s="5">
        <v>1</v>
      </c>
      <c r="L18" s="5"/>
      <c r="M18" s="5">
        <f aca="true" t="shared" si="4" ref="M18:M23">SUM(E18:L18)</f>
        <v>1</v>
      </c>
      <c r="N18" s="5"/>
      <c r="O18" s="5">
        <f aca="true" t="shared" si="5" ref="O18:O23">SUM(N18+M18+D18)</f>
        <v>2</v>
      </c>
      <c r="P18" s="5">
        <f aca="true" t="shared" si="6" ref="P18:P23">SUM(C18-O18)</f>
        <v>-2</v>
      </c>
    </row>
    <row r="19" spans="1:16" ht="10.5">
      <c r="A19" s="6">
        <v>63</v>
      </c>
      <c r="B19" s="7" t="s">
        <v>40</v>
      </c>
      <c r="C19" s="5">
        <v>12</v>
      </c>
      <c r="D19" s="5">
        <v>13</v>
      </c>
      <c r="E19" s="5"/>
      <c r="F19" s="5"/>
      <c r="G19" s="5"/>
      <c r="H19" s="5"/>
      <c r="I19" s="5"/>
      <c r="J19" s="5">
        <v>10</v>
      </c>
      <c r="K19" s="5">
        <v>3</v>
      </c>
      <c r="L19" s="5"/>
      <c r="M19" s="5">
        <f t="shared" si="4"/>
        <v>13</v>
      </c>
      <c r="N19" s="5"/>
      <c r="O19" s="5">
        <f t="shared" si="5"/>
        <v>26</v>
      </c>
      <c r="P19" s="5">
        <f t="shared" si="6"/>
        <v>-14</v>
      </c>
    </row>
    <row r="20" spans="1:16" ht="10.5">
      <c r="A20" s="6">
        <v>65</v>
      </c>
      <c r="B20" s="7" t="s">
        <v>7</v>
      </c>
      <c r="C20" s="5">
        <v>45</v>
      </c>
      <c r="D20" s="5">
        <v>21</v>
      </c>
      <c r="E20" s="5"/>
      <c r="F20" s="5"/>
      <c r="G20" s="5"/>
      <c r="H20" s="5"/>
      <c r="I20" s="5"/>
      <c r="J20" s="5">
        <v>4</v>
      </c>
      <c r="K20" s="5">
        <v>20</v>
      </c>
      <c r="L20" s="5"/>
      <c r="M20" s="5">
        <f t="shared" si="4"/>
        <v>24</v>
      </c>
      <c r="N20" s="5"/>
      <c r="O20" s="5">
        <f t="shared" si="5"/>
        <v>45</v>
      </c>
      <c r="P20" s="5">
        <f t="shared" si="6"/>
        <v>0</v>
      </c>
    </row>
    <row r="21" spans="1:16" ht="10.5">
      <c r="A21" s="6">
        <v>68</v>
      </c>
      <c r="B21" s="7" t="s">
        <v>8</v>
      </c>
      <c r="C21" s="5">
        <v>8</v>
      </c>
      <c r="D21" s="5">
        <v>3</v>
      </c>
      <c r="E21" s="5"/>
      <c r="F21" s="5"/>
      <c r="G21" s="5"/>
      <c r="H21" s="5"/>
      <c r="I21" s="5"/>
      <c r="J21" s="5">
        <v>3</v>
      </c>
      <c r="K21" s="5">
        <v>1</v>
      </c>
      <c r="L21" s="5"/>
      <c r="M21" s="5">
        <f t="shared" si="4"/>
        <v>4</v>
      </c>
      <c r="N21" s="5"/>
      <c r="O21" s="5">
        <f t="shared" si="5"/>
        <v>7</v>
      </c>
      <c r="P21" s="5">
        <f t="shared" si="6"/>
        <v>1</v>
      </c>
    </row>
    <row r="22" spans="1:16" ht="10.5">
      <c r="A22" s="6">
        <v>76</v>
      </c>
      <c r="B22" s="7" t="s">
        <v>39</v>
      </c>
      <c r="C22" s="5">
        <v>47</v>
      </c>
      <c r="D22" s="5">
        <v>29</v>
      </c>
      <c r="E22" s="5"/>
      <c r="F22" s="5"/>
      <c r="G22" s="5"/>
      <c r="H22" s="5"/>
      <c r="I22" s="5">
        <v>3</v>
      </c>
      <c r="J22" s="5">
        <v>19</v>
      </c>
      <c r="K22" s="5">
        <v>6</v>
      </c>
      <c r="L22" s="5">
        <v>1</v>
      </c>
      <c r="M22" s="5">
        <f t="shared" si="4"/>
        <v>29</v>
      </c>
      <c r="N22" s="5"/>
      <c r="O22" s="5">
        <f t="shared" si="5"/>
        <v>58</v>
      </c>
      <c r="P22" s="5">
        <f t="shared" si="6"/>
        <v>-11</v>
      </c>
    </row>
    <row r="23" spans="1:16" ht="10.5">
      <c r="A23" s="6">
        <v>94</v>
      </c>
      <c r="B23" s="7" t="s">
        <v>9</v>
      </c>
      <c r="C23" s="5">
        <v>10</v>
      </c>
      <c r="D23" s="5"/>
      <c r="E23" s="5"/>
      <c r="F23" s="5"/>
      <c r="G23" s="5"/>
      <c r="H23" s="5"/>
      <c r="I23" s="5"/>
      <c r="J23" s="5"/>
      <c r="K23" s="5"/>
      <c r="L23" s="5">
        <v>3</v>
      </c>
      <c r="M23" s="5">
        <f t="shared" si="4"/>
        <v>3</v>
      </c>
      <c r="N23" s="5"/>
      <c r="O23" s="5">
        <f t="shared" si="5"/>
        <v>3</v>
      </c>
      <c r="P23" s="5">
        <f t="shared" si="6"/>
        <v>7</v>
      </c>
    </row>
    <row r="24" spans="1:16" ht="10.5">
      <c r="A24" s="6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ht="10.5">
      <c r="B25" s="3" t="s">
        <v>22</v>
      </c>
      <c r="C25" s="5">
        <f aca="true" t="shared" si="7" ref="C25:P25">SUM(C18:C23)</f>
        <v>122</v>
      </c>
      <c r="D25" s="5">
        <f t="shared" si="7"/>
        <v>67</v>
      </c>
      <c r="E25" s="5">
        <f t="shared" si="7"/>
        <v>0</v>
      </c>
      <c r="F25" s="5">
        <f t="shared" si="7"/>
        <v>0</v>
      </c>
      <c r="G25" s="5">
        <f t="shared" si="7"/>
        <v>0</v>
      </c>
      <c r="H25" s="5">
        <f t="shared" si="7"/>
        <v>0</v>
      </c>
      <c r="I25" s="5">
        <f t="shared" si="7"/>
        <v>3</v>
      </c>
      <c r="J25" s="5">
        <f t="shared" si="7"/>
        <v>36</v>
      </c>
      <c r="K25" s="5">
        <f t="shared" si="7"/>
        <v>31</v>
      </c>
      <c r="L25" s="5">
        <f t="shared" si="7"/>
        <v>4</v>
      </c>
      <c r="M25" s="5">
        <f t="shared" si="7"/>
        <v>74</v>
      </c>
      <c r="N25" s="5">
        <f t="shared" si="7"/>
        <v>0</v>
      </c>
      <c r="O25" s="5">
        <f t="shared" si="7"/>
        <v>141</v>
      </c>
      <c r="P25" s="5">
        <f t="shared" si="7"/>
        <v>-19</v>
      </c>
    </row>
    <row r="26" spans="3:16" ht="10.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s="11" customFormat="1" ht="11.25" thickBot="1">
      <c r="A27" s="8"/>
      <c r="B27" s="9" t="s">
        <v>23</v>
      </c>
      <c r="C27" s="10">
        <f aca="true" t="shared" si="8" ref="C27:P27">SUM(C16+C25)</f>
        <v>29537</v>
      </c>
      <c r="D27" s="10">
        <f t="shared" si="8"/>
        <v>18425</v>
      </c>
      <c r="E27" s="10">
        <f t="shared" si="8"/>
        <v>0</v>
      </c>
      <c r="F27" s="10">
        <f t="shared" si="8"/>
        <v>0</v>
      </c>
      <c r="G27" s="10">
        <f t="shared" si="8"/>
        <v>0</v>
      </c>
      <c r="H27" s="10">
        <f t="shared" si="8"/>
        <v>22</v>
      </c>
      <c r="I27" s="10">
        <f t="shared" si="8"/>
        <v>6583</v>
      </c>
      <c r="J27" s="10">
        <f t="shared" si="8"/>
        <v>146</v>
      </c>
      <c r="K27" s="10">
        <f t="shared" si="8"/>
        <v>915</v>
      </c>
      <c r="L27" s="10">
        <f t="shared" si="8"/>
        <v>67</v>
      </c>
      <c r="M27" s="10">
        <f t="shared" si="8"/>
        <v>7733</v>
      </c>
      <c r="N27" s="10">
        <f t="shared" si="8"/>
        <v>1041</v>
      </c>
      <c r="O27" s="10">
        <f t="shared" si="8"/>
        <v>27199</v>
      </c>
      <c r="P27" s="10">
        <f t="shared" si="8"/>
        <v>2338</v>
      </c>
    </row>
    <row r="28" spans="1:16" s="11" customFormat="1" ht="10.5">
      <c r="A28" s="11" t="str">
        <f>+'diciembre 2016'!A28</f>
        <v>Fuente: Superintendencia de Salud, Archivos Maestros de Beneficiarios, Contratos y Cotizaciones. </v>
      </c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="11" customFormat="1" ht="10.5">
      <c r="A29" s="11" t="s">
        <v>24</v>
      </c>
    </row>
    <row r="30" s="11" customFormat="1" ht="10.5">
      <c r="A30" s="11" t="s">
        <v>25</v>
      </c>
    </row>
    <row r="31" spans="1:2" s="11" customFormat="1" ht="10.5">
      <c r="A31" s="3" t="s">
        <v>26</v>
      </c>
      <c r="B31" s="3"/>
    </row>
    <row r="32" ht="10.5">
      <c r="A32" s="3" t="s">
        <v>27</v>
      </c>
    </row>
    <row r="33" ht="10.5">
      <c r="A33" s="3" t="s">
        <v>28</v>
      </c>
    </row>
    <row r="34" ht="10.5">
      <c r="A34" s="3" t="s">
        <v>29</v>
      </c>
    </row>
    <row r="35" ht="10.5">
      <c r="A35" s="3" t="s">
        <v>30</v>
      </c>
    </row>
    <row r="36" ht="10.5">
      <c r="A36" s="3" t="s">
        <v>31</v>
      </c>
    </row>
    <row r="37" ht="10.5">
      <c r="A37" s="3" t="s">
        <v>32</v>
      </c>
    </row>
    <row r="38" ht="10.5">
      <c r="A38" s="3" t="s">
        <v>33</v>
      </c>
    </row>
    <row r="39" ht="10.5">
      <c r="A39" s="3" t="s">
        <v>34</v>
      </c>
    </row>
    <row r="40" ht="10.5">
      <c r="A40" s="3" t="s">
        <v>35</v>
      </c>
    </row>
    <row r="41" ht="10.5">
      <c r="A41" s="3" t="s">
        <v>36</v>
      </c>
    </row>
    <row r="42" ht="10.5">
      <c r="A42" s="3" t="s">
        <v>79</v>
      </c>
    </row>
    <row r="43" ht="10.5">
      <c r="A43" s="3" t="s">
        <v>80</v>
      </c>
    </row>
  </sheetData>
  <sheetProtection/>
  <mergeCells count="19">
    <mergeCell ref="M5:M7"/>
    <mergeCell ref="N5:N7"/>
    <mergeCell ref="O5:O7"/>
    <mergeCell ref="P5:P7"/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J6:J7"/>
    <mergeCell ref="K6:K7"/>
    <mergeCell ref="L6:L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16.851562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8" t="s">
        <v>74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3.5">
      <c r="A3" s="28" t="s">
        <v>44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5" spans="1:16" ht="10.5">
      <c r="A5" s="25"/>
      <c r="B5" s="25"/>
      <c r="C5" s="25"/>
      <c r="D5" s="25"/>
      <c r="E5" s="31" t="s">
        <v>12</v>
      </c>
      <c r="F5" s="31"/>
      <c r="G5" s="31"/>
      <c r="H5" s="31"/>
      <c r="I5" s="31"/>
      <c r="J5" s="31"/>
      <c r="K5" s="31"/>
      <c r="L5" s="31"/>
      <c r="M5" s="32" t="s">
        <v>12</v>
      </c>
      <c r="N5" s="32" t="s">
        <v>38</v>
      </c>
      <c r="O5" s="32" t="s">
        <v>77</v>
      </c>
      <c r="P5" s="32" t="s">
        <v>78</v>
      </c>
    </row>
    <row r="6" spans="1:16" ht="10.5" customHeight="1">
      <c r="A6" s="29" t="s">
        <v>0</v>
      </c>
      <c r="B6" s="29" t="s">
        <v>10</v>
      </c>
      <c r="C6" s="29" t="s">
        <v>11</v>
      </c>
      <c r="D6" s="29" t="s">
        <v>37</v>
      </c>
      <c r="E6" s="29" t="s">
        <v>13</v>
      </c>
      <c r="F6" s="29" t="s">
        <v>14</v>
      </c>
      <c r="G6" s="29" t="s">
        <v>15</v>
      </c>
      <c r="H6" s="29" t="s">
        <v>16</v>
      </c>
      <c r="I6" s="29" t="s">
        <v>18</v>
      </c>
      <c r="J6" s="29" t="s">
        <v>17</v>
      </c>
      <c r="K6" s="29" t="s">
        <v>19</v>
      </c>
      <c r="L6" s="29" t="s">
        <v>20</v>
      </c>
      <c r="M6" s="29"/>
      <c r="N6" s="29"/>
      <c r="O6" s="29"/>
      <c r="P6" s="29"/>
    </row>
    <row r="7" spans="1:16" ht="11.25" thickBo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ht="10.5">
      <c r="A8" s="4">
        <v>67</v>
      </c>
      <c r="B8" s="3" t="s">
        <v>1</v>
      </c>
      <c r="C8" s="5">
        <v>5531</v>
      </c>
      <c r="D8" s="5">
        <v>2226</v>
      </c>
      <c r="E8" s="5"/>
      <c r="F8" s="5"/>
      <c r="G8" s="5"/>
      <c r="H8" s="5"/>
      <c r="I8" s="5">
        <v>1118</v>
      </c>
      <c r="J8" s="5">
        <v>7</v>
      </c>
      <c r="K8" s="5"/>
      <c r="L8" s="5">
        <v>8</v>
      </c>
      <c r="M8" s="5">
        <f aca="true" t="shared" si="0" ref="M8:M14">SUM(E8:L8)</f>
        <v>1133</v>
      </c>
      <c r="N8" s="5">
        <v>174</v>
      </c>
      <c r="O8" s="5">
        <f aca="true" t="shared" si="1" ref="O8:O14">SUM(N8+M8+D8)</f>
        <v>3533</v>
      </c>
      <c r="P8" s="5">
        <f aca="true" t="shared" si="2" ref="P8:P14">SUM(C8-O8)</f>
        <v>1998</v>
      </c>
    </row>
    <row r="9" spans="1:16" ht="10.5">
      <c r="A9" s="4">
        <v>78</v>
      </c>
      <c r="B9" s="3" t="s">
        <v>41</v>
      </c>
      <c r="C9" s="5">
        <v>5141</v>
      </c>
      <c r="D9" s="5">
        <v>3156</v>
      </c>
      <c r="E9" s="5"/>
      <c r="F9" s="5"/>
      <c r="G9" s="5"/>
      <c r="H9" s="5">
        <v>4</v>
      </c>
      <c r="I9" s="5">
        <v>1708</v>
      </c>
      <c r="J9" s="5">
        <v>9</v>
      </c>
      <c r="K9" s="5"/>
      <c r="L9" s="5">
        <v>9</v>
      </c>
      <c r="M9" s="5">
        <f t="shared" si="0"/>
        <v>1730</v>
      </c>
      <c r="N9" s="5">
        <v>113</v>
      </c>
      <c r="O9" s="5">
        <f t="shared" si="1"/>
        <v>4999</v>
      </c>
      <c r="P9" s="5">
        <f t="shared" si="2"/>
        <v>142</v>
      </c>
    </row>
    <row r="10" spans="1:16" ht="10.5">
      <c r="A10" s="4">
        <v>80</v>
      </c>
      <c r="B10" s="3" t="s">
        <v>2</v>
      </c>
      <c r="C10" s="5">
        <v>742</v>
      </c>
      <c r="D10" s="5">
        <v>375</v>
      </c>
      <c r="E10" s="5"/>
      <c r="F10" s="5"/>
      <c r="G10" s="5"/>
      <c r="H10" s="5"/>
      <c r="I10" s="5">
        <v>105</v>
      </c>
      <c r="J10" s="5"/>
      <c r="K10" s="5">
        <v>41</v>
      </c>
      <c r="L10" s="5">
        <v>3</v>
      </c>
      <c r="M10" s="5">
        <f t="shared" si="0"/>
        <v>149</v>
      </c>
      <c r="N10" s="5">
        <v>8</v>
      </c>
      <c r="O10" s="5">
        <f t="shared" si="1"/>
        <v>532</v>
      </c>
      <c r="P10" s="5">
        <f t="shared" si="2"/>
        <v>210</v>
      </c>
    </row>
    <row r="11" spans="1:16" ht="10.5">
      <c r="A11" s="6">
        <v>81</v>
      </c>
      <c r="B11" s="7" t="s">
        <v>43</v>
      </c>
      <c r="C11" s="5">
        <v>492</v>
      </c>
      <c r="D11" s="5">
        <v>345</v>
      </c>
      <c r="E11" s="5"/>
      <c r="F11" s="5"/>
      <c r="G11" s="5"/>
      <c r="H11" s="5"/>
      <c r="I11" s="5"/>
      <c r="J11" s="5"/>
      <c r="K11" s="5"/>
      <c r="L11" s="5"/>
      <c r="M11" s="5">
        <f>SUM(E11:L11)</f>
        <v>0</v>
      </c>
      <c r="N11" s="5">
        <v>55</v>
      </c>
      <c r="O11" s="5">
        <f>SUM(N11+M11+D11)</f>
        <v>400</v>
      </c>
      <c r="P11" s="5">
        <f>SUM(C11-O11)</f>
        <v>92</v>
      </c>
    </row>
    <row r="12" spans="1:16" ht="10.5">
      <c r="A12" s="4">
        <v>88</v>
      </c>
      <c r="B12" s="3" t="s">
        <v>3</v>
      </c>
      <c r="C12" s="5">
        <v>2978</v>
      </c>
      <c r="D12" s="5">
        <v>3510</v>
      </c>
      <c r="E12" s="5"/>
      <c r="F12" s="5"/>
      <c r="G12" s="5"/>
      <c r="H12" s="5">
        <v>1</v>
      </c>
      <c r="I12" s="5">
        <v>678</v>
      </c>
      <c r="J12" s="5">
        <v>8</v>
      </c>
      <c r="K12" s="5"/>
      <c r="L12" s="5">
        <v>4</v>
      </c>
      <c r="M12" s="5">
        <f t="shared" si="0"/>
        <v>691</v>
      </c>
      <c r="N12" s="5">
        <v>138</v>
      </c>
      <c r="O12" s="5">
        <f t="shared" si="1"/>
        <v>4339</v>
      </c>
      <c r="P12" s="5">
        <f t="shared" si="2"/>
        <v>-1361</v>
      </c>
    </row>
    <row r="13" spans="1:16" ht="10.5">
      <c r="A13" s="4">
        <v>99</v>
      </c>
      <c r="B13" s="3" t="s">
        <v>4</v>
      </c>
      <c r="C13" s="5">
        <v>3696</v>
      </c>
      <c r="D13" s="5">
        <v>2545</v>
      </c>
      <c r="E13" s="5"/>
      <c r="F13" s="5"/>
      <c r="G13" s="5"/>
      <c r="H13" s="5"/>
      <c r="I13" s="5">
        <v>528</v>
      </c>
      <c r="J13" s="5"/>
      <c r="K13" s="5">
        <v>613</v>
      </c>
      <c r="L13" s="5">
        <v>37</v>
      </c>
      <c r="M13" s="5">
        <f t="shared" si="0"/>
        <v>1178</v>
      </c>
      <c r="N13" s="5">
        <v>48</v>
      </c>
      <c r="O13" s="5">
        <f t="shared" si="1"/>
        <v>3771</v>
      </c>
      <c r="P13" s="5">
        <f t="shared" si="2"/>
        <v>-75</v>
      </c>
    </row>
    <row r="14" spans="1:16" ht="10.5">
      <c r="A14" s="4">
        <v>107</v>
      </c>
      <c r="B14" s="3" t="s">
        <v>5</v>
      </c>
      <c r="C14" s="5">
        <v>5220</v>
      </c>
      <c r="D14" s="5">
        <v>3057</v>
      </c>
      <c r="E14" s="5"/>
      <c r="F14" s="5"/>
      <c r="G14" s="5"/>
      <c r="H14" s="5">
        <v>14</v>
      </c>
      <c r="I14" s="5">
        <v>1231</v>
      </c>
      <c r="J14" s="5">
        <v>72</v>
      </c>
      <c r="K14" s="5"/>
      <c r="L14" s="5">
        <v>15</v>
      </c>
      <c r="M14" s="5">
        <f t="shared" si="0"/>
        <v>1332</v>
      </c>
      <c r="N14" s="5">
        <v>25</v>
      </c>
      <c r="O14" s="5">
        <f t="shared" si="1"/>
        <v>4414</v>
      </c>
      <c r="P14" s="5">
        <f t="shared" si="2"/>
        <v>806</v>
      </c>
    </row>
    <row r="15" spans="1:16" ht="10.5">
      <c r="A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ht="10.5">
      <c r="B16" s="3" t="s">
        <v>21</v>
      </c>
      <c r="C16" s="5">
        <f aca="true" t="shared" si="3" ref="C16:P16">SUM(C8:C14)</f>
        <v>23800</v>
      </c>
      <c r="D16" s="5">
        <f t="shared" si="3"/>
        <v>15214</v>
      </c>
      <c r="E16" s="5">
        <f t="shared" si="3"/>
        <v>0</v>
      </c>
      <c r="F16" s="5">
        <f t="shared" si="3"/>
        <v>0</v>
      </c>
      <c r="G16" s="5">
        <f t="shared" si="3"/>
        <v>0</v>
      </c>
      <c r="H16" s="5">
        <f t="shared" si="3"/>
        <v>19</v>
      </c>
      <c r="I16" s="5">
        <f t="shared" si="3"/>
        <v>5368</v>
      </c>
      <c r="J16" s="5">
        <f t="shared" si="3"/>
        <v>96</v>
      </c>
      <c r="K16" s="5">
        <f t="shared" si="3"/>
        <v>654</v>
      </c>
      <c r="L16" s="5">
        <f t="shared" si="3"/>
        <v>76</v>
      </c>
      <c r="M16" s="5">
        <f t="shared" si="3"/>
        <v>6213</v>
      </c>
      <c r="N16" s="5">
        <f t="shared" si="3"/>
        <v>561</v>
      </c>
      <c r="O16" s="5">
        <f t="shared" si="3"/>
        <v>21988</v>
      </c>
      <c r="P16" s="5">
        <f t="shared" si="3"/>
        <v>1812</v>
      </c>
    </row>
    <row r="18" spans="1:16" ht="10.5">
      <c r="A18" s="6">
        <v>62</v>
      </c>
      <c r="B18" s="7" t="s">
        <v>6</v>
      </c>
      <c r="C18" s="5"/>
      <c r="D18" s="5">
        <v>6</v>
      </c>
      <c r="E18" s="5"/>
      <c r="F18" s="5"/>
      <c r="G18" s="5"/>
      <c r="H18" s="5"/>
      <c r="I18" s="5"/>
      <c r="J18" s="5"/>
      <c r="K18" s="5">
        <v>1</v>
      </c>
      <c r="L18" s="5"/>
      <c r="M18" s="5">
        <f aca="true" t="shared" si="4" ref="M18:M23">SUM(E18:L18)</f>
        <v>1</v>
      </c>
      <c r="N18" s="5"/>
      <c r="O18" s="5">
        <f aca="true" t="shared" si="5" ref="O18:O23">SUM(N18+M18+D18)</f>
        <v>7</v>
      </c>
      <c r="P18" s="5">
        <f aca="true" t="shared" si="6" ref="P18:P23">SUM(C18-O18)</f>
        <v>-7</v>
      </c>
    </row>
    <row r="19" spans="1:16" ht="10.5">
      <c r="A19" s="6">
        <v>63</v>
      </c>
      <c r="B19" s="7" t="s">
        <v>40</v>
      </c>
      <c r="C19" s="5">
        <v>15</v>
      </c>
      <c r="D19" s="5">
        <v>24</v>
      </c>
      <c r="E19" s="5"/>
      <c r="F19" s="5"/>
      <c r="G19" s="5"/>
      <c r="H19" s="5"/>
      <c r="I19" s="5"/>
      <c r="J19" s="5">
        <v>6</v>
      </c>
      <c r="K19" s="5">
        <v>7</v>
      </c>
      <c r="L19" s="5"/>
      <c r="M19" s="5">
        <f t="shared" si="4"/>
        <v>13</v>
      </c>
      <c r="N19" s="5"/>
      <c r="O19" s="5">
        <f t="shared" si="5"/>
        <v>37</v>
      </c>
      <c r="P19" s="5">
        <f t="shared" si="6"/>
        <v>-22</v>
      </c>
    </row>
    <row r="20" spans="1:16" ht="10.5">
      <c r="A20" s="6">
        <v>65</v>
      </c>
      <c r="B20" s="7" t="s">
        <v>7</v>
      </c>
      <c r="C20" s="5">
        <v>35</v>
      </c>
      <c r="D20" s="5">
        <v>25</v>
      </c>
      <c r="E20" s="5"/>
      <c r="F20" s="5"/>
      <c r="G20" s="5"/>
      <c r="H20" s="5"/>
      <c r="I20" s="5">
        <v>1</v>
      </c>
      <c r="J20" s="5">
        <v>4</v>
      </c>
      <c r="K20" s="5">
        <v>26</v>
      </c>
      <c r="L20" s="5"/>
      <c r="M20" s="5">
        <f t="shared" si="4"/>
        <v>31</v>
      </c>
      <c r="N20" s="5"/>
      <c r="O20" s="5">
        <f t="shared" si="5"/>
        <v>56</v>
      </c>
      <c r="P20" s="5">
        <f t="shared" si="6"/>
        <v>-21</v>
      </c>
    </row>
    <row r="21" spans="1:16" ht="10.5">
      <c r="A21" s="6">
        <v>68</v>
      </c>
      <c r="B21" s="7" t="s">
        <v>8</v>
      </c>
      <c r="C21" s="5">
        <v>19</v>
      </c>
      <c r="D21" s="5">
        <v>1</v>
      </c>
      <c r="E21" s="5"/>
      <c r="F21" s="5"/>
      <c r="G21" s="5"/>
      <c r="H21" s="5"/>
      <c r="I21" s="5"/>
      <c r="J21" s="5"/>
      <c r="K21" s="5"/>
      <c r="L21" s="5"/>
      <c r="M21" s="5">
        <f t="shared" si="4"/>
        <v>0</v>
      </c>
      <c r="N21" s="5"/>
      <c r="O21" s="5">
        <f t="shared" si="5"/>
        <v>1</v>
      </c>
      <c r="P21" s="5">
        <f t="shared" si="6"/>
        <v>18</v>
      </c>
    </row>
    <row r="22" spans="1:16" ht="10.5">
      <c r="A22" s="6">
        <v>76</v>
      </c>
      <c r="B22" s="7" t="s">
        <v>39</v>
      </c>
      <c r="C22" s="5">
        <v>39</v>
      </c>
      <c r="D22" s="5">
        <v>21</v>
      </c>
      <c r="E22" s="5"/>
      <c r="F22" s="5"/>
      <c r="G22" s="5"/>
      <c r="H22" s="5"/>
      <c r="I22" s="5">
        <v>2</v>
      </c>
      <c r="J22" s="5">
        <v>19</v>
      </c>
      <c r="K22" s="5">
        <v>6</v>
      </c>
      <c r="L22" s="5">
        <v>1</v>
      </c>
      <c r="M22" s="5">
        <f t="shared" si="4"/>
        <v>28</v>
      </c>
      <c r="N22" s="5"/>
      <c r="O22" s="5">
        <f t="shared" si="5"/>
        <v>49</v>
      </c>
      <c r="P22" s="5">
        <f t="shared" si="6"/>
        <v>-10</v>
      </c>
    </row>
    <row r="23" spans="1:16" ht="10.5">
      <c r="A23" s="6">
        <v>94</v>
      </c>
      <c r="B23" s="7" t="s">
        <v>9</v>
      </c>
      <c r="C23" s="5">
        <v>8</v>
      </c>
      <c r="D23" s="5"/>
      <c r="E23" s="5"/>
      <c r="F23" s="5"/>
      <c r="G23" s="5"/>
      <c r="H23" s="5"/>
      <c r="I23" s="5"/>
      <c r="J23" s="5"/>
      <c r="K23" s="5"/>
      <c r="L23" s="5">
        <v>3</v>
      </c>
      <c r="M23" s="5">
        <f t="shared" si="4"/>
        <v>3</v>
      </c>
      <c r="N23" s="5"/>
      <c r="O23" s="5">
        <f t="shared" si="5"/>
        <v>3</v>
      </c>
      <c r="P23" s="5">
        <f t="shared" si="6"/>
        <v>5</v>
      </c>
    </row>
    <row r="24" spans="1:16" ht="10.5">
      <c r="A24" s="6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ht="10.5">
      <c r="B25" s="3" t="s">
        <v>22</v>
      </c>
      <c r="C25" s="5">
        <f aca="true" t="shared" si="7" ref="C25:P25">SUM(C18:C23)</f>
        <v>116</v>
      </c>
      <c r="D25" s="5">
        <f t="shared" si="7"/>
        <v>77</v>
      </c>
      <c r="E25" s="5">
        <f t="shared" si="7"/>
        <v>0</v>
      </c>
      <c r="F25" s="5">
        <f t="shared" si="7"/>
        <v>0</v>
      </c>
      <c r="G25" s="5">
        <f t="shared" si="7"/>
        <v>0</v>
      </c>
      <c r="H25" s="5">
        <f t="shared" si="7"/>
        <v>0</v>
      </c>
      <c r="I25" s="5">
        <f t="shared" si="7"/>
        <v>3</v>
      </c>
      <c r="J25" s="5">
        <f t="shared" si="7"/>
        <v>29</v>
      </c>
      <c r="K25" s="5">
        <f t="shared" si="7"/>
        <v>40</v>
      </c>
      <c r="L25" s="5">
        <f t="shared" si="7"/>
        <v>4</v>
      </c>
      <c r="M25" s="5">
        <f t="shared" si="7"/>
        <v>76</v>
      </c>
      <c r="N25" s="5">
        <f t="shared" si="7"/>
        <v>0</v>
      </c>
      <c r="O25" s="5">
        <f t="shared" si="7"/>
        <v>153</v>
      </c>
      <c r="P25" s="5">
        <f t="shared" si="7"/>
        <v>-37</v>
      </c>
    </row>
    <row r="26" spans="3:16" ht="10.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s="11" customFormat="1" ht="11.25" thickBot="1">
      <c r="A27" s="8"/>
      <c r="B27" s="9" t="s">
        <v>23</v>
      </c>
      <c r="C27" s="10">
        <f aca="true" t="shared" si="8" ref="C27:P27">SUM(C16+C25)</f>
        <v>23916</v>
      </c>
      <c r="D27" s="10">
        <f t="shared" si="8"/>
        <v>15291</v>
      </c>
      <c r="E27" s="10">
        <f t="shared" si="8"/>
        <v>0</v>
      </c>
      <c r="F27" s="10">
        <f t="shared" si="8"/>
        <v>0</v>
      </c>
      <c r="G27" s="10">
        <f t="shared" si="8"/>
        <v>0</v>
      </c>
      <c r="H27" s="10">
        <f t="shared" si="8"/>
        <v>19</v>
      </c>
      <c r="I27" s="10">
        <f t="shared" si="8"/>
        <v>5371</v>
      </c>
      <c r="J27" s="10">
        <f t="shared" si="8"/>
        <v>125</v>
      </c>
      <c r="K27" s="10">
        <f t="shared" si="8"/>
        <v>694</v>
      </c>
      <c r="L27" s="10">
        <f t="shared" si="8"/>
        <v>80</v>
      </c>
      <c r="M27" s="10">
        <f t="shared" si="8"/>
        <v>6289</v>
      </c>
      <c r="N27" s="10">
        <f t="shared" si="8"/>
        <v>561</v>
      </c>
      <c r="O27" s="10">
        <f t="shared" si="8"/>
        <v>22141</v>
      </c>
      <c r="P27" s="10">
        <f t="shared" si="8"/>
        <v>1775</v>
      </c>
    </row>
    <row r="28" spans="1:16" s="11" customFormat="1" ht="10.5">
      <c r="A28" s="14" t="s">
        <v>60</v>
      </c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="11" customFormat="1" ht="10.5">
      <c r="A29" s="11" t="s">
        <v>24</v>
      </c>
    </row>
    <row r="30" s="11" customFormat="1" ht="10.5">
      <c r="A30" s="11" t="s">
        <v>25</v>
      </c>
    </row>
    <row r="31" spans="1:2" s="11" customFormat="1" ht="10.5">
      <c r="A31" s="3" t="s">
        <v>26</v>
      </c>
      <c r="B31" s="3"/>
    </row>
    <row r="32" ht="10.5">
      <c r="A32" s="3" t="s">
        <v>27</v>
      </c>
    </row>
    <row r="33" ht="10.5">
      <c r="A33" s="3" t="s">
        <v>28</v>
      </c>
    </row>
    <row r="34" ht="10.5">
      <c r="A34" s="3" t="s">
        <v>29</v>
      </c>
    </row>
    <row r="35" ht="10.5">
      <c r="A35" s="3" t="s">
        <v>30</v>
      </c>
    </row>
    <row r="36" ht="10.5">
      <c r="A36" s="3" t="s">
        <v>31</v>
      </c>
    </row>
    <row r="37" ht="10.5">
      <c r="A37" s="3" t="s">
        <v>32</v>
      </c>
    </row>
    <row r="38" ht="10.5">
      <c r="A38" s="3" t="s">
        <v>33</v>
      </c>
    </row>
    <row r="39" ht="10.5">
      <c r="A39" s="3" t="s">
        <v>34</v>
      </c>
    </row>
    <row r="40" ht="10.5">
      <c r="A40" s="3" t="s">
        <v>35</v>
      </c>
    </row>
    <row r="41" ht="10.5">
      <c r="A41" s="3" t="s">
        <v>36</v>
      </c>
    </row>
    <row r="42" ht="10.5">
      <c r="A42" s="3" t="s">
        <v>79</v>
      </c>
    </row>
    <row r="43" ht="10.5">
      <c r="A43" s="3" t="s">
        <v>80</v>
      </c>
    </row>
  </sheetData>
  <sheetProtection/>
  <mergeCells count="19">
    <mergeCell ref="M5:M7"/>
    <mergeCell ref="N5:N7"/>
    <mergeCell ref="O5:O7"/>
    <mergeCell ref="P5:P7"/>
    <mergeCell ref="A6:A7"/>
    <mergeCell ref="B6:B7"/>
    <mergeCell ref="C6:C7"/>
    <mergeCell ref="D6:D7"/>
    <mergeCell ref="I6:I7"/>
    <mergeCell ref="E6:E7"/>
    <mergeCell ref="F6:F7"/>
    <mergeCell ref="G6:G7"/>
    <mergeCell ref="H6:H7"/>
    <mergeCell ref="A2:P2"/>
    <mergeCell ref="A3:P3"/>
    <mergeCell ref="J6:J7"/>
    <mergeCell ref="K6:K7"/>
    <mergeCell ref="L6:L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16.851562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8" t="s">
        <v>74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3.5">
      <c r="A3" s="28" t="s">
        <v>53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5" spans="1:16" ht="10.5">
      <c r="A5" s="25"/>
      <c r="B5" s="25"/>
      <c r="C5" s="25"/>
      <c r="D5" s="25"/>
      <c r="E5" s="31" t="s">
        <v>12</v>
      </c>
      <c r="F5" s="31"/>
      <c r="G5" s="31"/>
      <c r="H5" s="31"/>
      <c r="I5" s="31"/>
      <c r="J5" s="31"/>
      <c r="K5" s="31"/>
      <c r="L5" s="31"/>
      <c r="M5" s="32" t="s">
        <v>12</v>
      </c>
      <c r="N5" s="32" t="s">
        <v>38</v>
      </c>
      <c r="O5" s="32" t="s">
        <v>77</v>
      </c>
      <c r="P5" s="32" t="s">
        <v>78</v>
      </c>
    </row>
    <row r="6" spans="1:16" ht="10.5" customHeight="1">
      <c r="A6" s="29" t="s">
        <v>0</v>
      </c>
      <c r="B6" s="29" t="s">
        <v>10</v>
      </c>
      <c r="C6" s="29" t="s">
        <v>11</v>
      </c>
      <c r="D6" s="29" t="s">
        <v>37</v>
      </c>
      <c r="E6" s="29" t="s">
        <v>13</v>
      </c>
      <c r="F6" s="29" t="s">
        <v>14</v>
      </c>
      <c r="G6" s="29" t="s">
        <v>15</v>
      </c>
      <c r="H6" s="29" t="s">
        <v>16</v>
      </c>
      <c r="I6" s="29" t="s">
        <v>18</v>
      </c>
      <c r="J6" s="29" t="s">
        <v>17</v>
      </c>
      <c r="K6" s="29" t="s">
        <v>19</v>
      </c>
      <c r="L6" s="29" t="s">
        <v>20</v>
      </c>
      <c r="M6" s="29"/>
      <c r="N6" s="29"/>
      <c r="O6" s="29"/>
      <c r="P6" s="29"/>
    </row>
    <row r="7" spans="1:16" ht="13.5" customHeight="1" thickBo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ht="10.5">
      <c r="A8" s="4">
        <v>67</v>
      </c>
      <c r="B8" s="3" t="s">
        <v>1</v>
      </c>
      <c r="C8" s="5">
        <v>4651</v>
      </c>
      <c r="D8" s="5">
        <v>2062</v>
      </c>
      <c r="E8" s="5"/>
      <c r="F8" s="5"/>
      <c r="G8" s="5"/>
      <c r="H8" s="5"/>
      <c r="I8" s="5">
        <v>840</v>
      </c>
      <c r="J8" s="5">
        <v>33</v>
      </c>
      <c r="K8" s="5"/>
      <c r="L8" s="5">
        <v>11</v>
      </c>
      <c r="M8" s="5">
        <f aca="true" t="shared" si="0" ref="M8:M14">SUM(E8:L8)</f>
        <v>884</v>
      </c>
      <c r="N8" s="5">
        <v>156</v>
      </c>
      <c r="O8" s="5">
        <f aca="true" t="shared" si="1" ref="O8:O14">SUM(N8+M8+D8)</f>
        <v>3102</v>
      </c>
      <c r="P8" s="5">
        <f aca="true" t="shared" si="2" ref="P8:P14">SUM(C8-O8)</f>
        <v>1549</v>
      </c>
    </row>
    <row r="9" spans="1:16" ht="10.5">
      <c r="A9" s="4">
        <v>78</v>
      </c>
      <c r="B9" s="3" t="s">
        <v>41</v>
      </c>
      <c r="C9" s="5">
        <v>5532</v>
      </c>
      <c r="D9" s="5">
        <v>3518</v>
      </c>
      <c r="E9" s="5"/>
      <c r="F9" s="5"/>
      <c r="G9" s="5"/>
      <c r="H9" s="5"/>
      <c r="I9" s="5">
        <v>1115</v>
      </c>
      <c r="J9" s="5">
        <v>11</v>
      </c>
      <c r="K9" s="5"/>
      <c r="L9" s="5">
        <v>8</v>
      </c>
      <c r="M9" s="5">
        <f t="shared" si="0"/>
        <v>1134</v>
      </c>
      <c r="N9" s="5">
        <v>154</v>
      </c>
      <c r="O9" s="5">
        <f t="shared" si="1"/>
        <v>4806</v>
      </c>
      <c r="P9" s="5">
        <f t="shared" si="2"/>
        <v>726</v>
      </c>
    </row>
    <row r="10" spans="1:16" ht="10.5">
      <c r="A10" s="4">
        <v>80</v>
      </c>
      <c r="B10" s="3" t="s">
        <v>2</v>
      </c>
      <c r="C10" s="5">
        <v>723</v>
      </c>
      <c r="D10" s="5">
        <v>406</v>
      </c>
      <c r="E10" s="5"/>
      <c r="F10" s="5"/>
      <c r="G10" s="5"/>
      <c r="H10" s="5"/>
      <c r="I10" s="5">
        <v>17</v>
      </c>
      <c r="J10" s="5"/>
      <c r="K10" s="5">
        <v>127</v>
      </c>
      <c r="L10" s="5">
        <v>6</v>
      </c>
      <c r="M10" s="5">
        <f t="shared" si="0"/>
        <v>150</v>
      </c>
      <c r="N10" s="5">
        <v>9</v>
      </c>
      <c r="O10" s="5">
        <f t="shared" si="1"/>
        <v>565</v>
      </c>
      <c r="P10" s="5">
        <f t="shared" si="2"/>
        <v>158</v>
      </c>
    </row>
    <row r="11" spans="1:16" ht="10.5">
      <c r="A11" s="6">
        <v>81</v>
      </c>
      <c r="B11" s="7" t="s">
        <v>43</v>
      </c>
      <c r="C11" s="5">
        <v>567</v>
      </c>
      <c r="D11" s="5">
        <v>409</v>
      </c>
      <c r="E11" s="5"/>
      <c r="F11" s="5"/>
      <c r="G11" s="5"/>
      <c r="H11" s="5"/>
      <c r="I11" s="5"/>
      <c r="J11" s="5">
        <v>1</v>
      </c>
      <c r="K11" s="5"/>
      <c r="L11" s="5">
        <v>1</v>
      </c>
      <c r="M11" s="5">
        <f>SUM(E11:L11)</f>
        <v>2</v>
      </c>
      <c r="N11" s="5">
        <v>78</v>
      </c>
      <c r="O11" s="5">
        <f>SUM(N11+M11+D11)</f>
        <v>489</v>
      </c>
      <c r="P11" s="5">
        <f>SUM(C11-O11)</f>
        <v>78</v>
      </c>
    </row>
    <row r="12" spans="1:16" ht="10.5">
      <c r="A12" s="4">
        <v>88</v>
      </c>
      <c r="B12" s="3" t="s">
        <v>3</v>
      </c>
      <c r="C12" s="5">
        <v>3640</v>
      </c>
      <c r="D12" s="5">
        <v>3026</v>
      </c>
      <c r="E12" s="5"/>
      <c r="F12" s="5"/>
      <c r="G12" s="5"/>
      <c r="H12" s="5"/>
      <c r="I12" s="5">
        <v>530</v>
      </c>
      <c r="J12" s="5">
        <v>27</v>
      </c>
      <c r="K12" s="5"/>
      <c r="L12" s="5">
        <v>8</v>
      </c>
      <c r="M12" s="5">
        <f t="shared" si="0"/>
        <v>565</v>
      </c>
      <c r="N12" s="5">
        <v>852</v>
      </c>
      <c r="O12" s="5">
        <f t="shared" si="1"/>
        <v>4443</v>
      </c>
      <c r="P12" s="5">
        <f t="shared" si="2"/>
        <v>-803</v>
      </c>
    </row>
    <row r="13" spans="1:16" ht="10.5">
      <c r="A13" s="4">
        <v>99</v>
      </c>
      <c r="B13" s="3" t="s">
        <v>4</v>
      </c>
      <c r="C13" s="5">
        <v>4803</v>
      </c>
      <c r="D13" s="5">
        <v>2543</v>
      </c>
      <c r="E13" s="5"/>
      <c r="F13" s="5"/>
      <c r="G13" s="5"/>
      <c r="H13" s="5"/>
      <c r="I13" s="5">
        <v>56</v>
      </c>
      <c r="J13" s="5"/>
      <c r="K13" s="5">
        <v>1052</v>
      </c>
      <c r="L13" s="5">
        <v>40</v>
      </c>
      <c r="M13" s="5">
        <f t="shared" si="0"/>
        <v>1148</v>
      </c>
      <c r="N13" s="5">
        <v>39</v>
      </c>
      <c r="O13" s="5">
        <f t="shared" si="1"/>
        <v>3730</v>
      </c>
      <c r="P13" s="5">
        <f t="shared" si="2"/>
        <v>1073</v>
      </c>
    </row>
    <row r="14" spans="1:16" ht="10.5">
      <c r="A14" s="4">
        <v>107</v>
      </c>
      <c r="B14" s="3" t="s">
        <v>5</v>
      </c>
      <c r="C14" s="5">
        <v>5154</v>
      </c>
      <c r="D14" s="5">
        <v>2754</v>
      </c>
      <c r="E14" s="5"/>
      <c r="F14" s="5"/>
      <c r="G14" s="5"/>
      <c r="H14" s="5">
        <v>5</v>
      </c>
      <c r="I14" s="5">
        <v>1607</v>
      </c>
      <c r="J14" s="5">
        <v>88</v>
      </c>
      <c r="K14" s="5"/>
      <c r="L14" s="5">
        <v>2</v>
      </c>
      <c r="M14" s="5">
        <f t="shared" si="0"/>
        <v>1702</v>
      </c>
      <c r="N14" s="5">
        <v>21</v>
      </c>
      <c r="O14" s="5">
        <f t="shared" si="1"/>
        <v>4477</v>
      </c>
      <c r="P14" s="5">
        <f t="shared" si="2"/>
        <v>677</v>
      </c>
    </row>
    <row r="15" spans="1:16" ht="10.5">
      <c r="A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ht="10.5">
      <c r="B16" s="3" t="s">
        <v>21</v>
      </c>
      <c r="C16" s="5">
        <f aca="true" t="shared" si="3" ref="C16:P16">SUM(C8:C14)</f>
        <v>25070</v>
      </c>
      <c r="D16" s="5">
        <f t="shared" si="3"/>
        <v>14718</v>
      </c>
      <c r="E16" s="5">
        <f t="shared" si="3"/>
        <v>0</v>
      </c>
      <c r="F16" s="5">
        <f t="shared" si="3"/>
        <v>0</v>
      </c>
      <c r="G16" s="5">
        <f t="shared" si="3"/>
        <v>0</v>
      </c>
      <c r="H16" s="5">
        <f t="shared" si="3"/>
        <v>5</v>
      </c>
      <c r="I16" s="5">
        <f t="shared" si="3"/>
        <v>4165</v>
      </c>
      <c r="J16" s="5">
        <f t="shared" si="3"/>
        <v>160</v>
      </c>
      <c r="K16" s="5">
        <f t="shared" si="3"/>
        <v>1179</v>
      </c>
      <c r="L16" s="5">
        <f t="shared" si="3"/>
        <v>76</v>
      </c>
      <c r="M16" s="5">
        <f t="shared" si="3"/>
        <v>5585</v>
      </c>
      <c r="N16" s="5">
        <f t="shared" si="3"/>
        <v>1309</v>
      </c>
      <c r="O16" s="5">
        <f t="shared" si="3"/>
        <v>21612</v>
      </c>
      <c r="P16" s="5">
        <f t="shared" si="3"/>
        <v>3458</v>
      </c>
    </row>
    <row r="18" spans="1:16" ht="10.5">
      <c r="A18" s="6">
        <v>62</v>
      </c>
      <c r="B18" s="7" t="s">
        <v>6</v>
      </c>
      <c r="C18" s="5">
        <v>1</v>
      </c>
      <c r="D18" s="5">
        <v>4</v>
      </c>
      <c r="E18" s="5"/>
      <c r="F18" s="5"/>
      <c r="G18" s="5"/>
      <c r="H18" s="5"/>
      <c r="I18" s="5"/>
      <c r="J18" s="5"/>
      <c r="K18" s="5">
        <v>1</v>
      </c>
      <c r="L18" s="5"/>
      <c r="M18" s="5">
        <f aca="true" t="shared" si="4" ref="M18:M23">SUM(E18:L18)</f>
        <v>1</v>
      </c>
      <c r="N18" s="5"/>
      <c r="O18" s="5">
        <f aca="true" t="shared" si="5" ref="O18:O23">SUM(N18+M18+D18)</f>
        <v>5</v>
      </c>
      <c r="P18" s="5">
        <f aca="true" t="shared" si="6" ref="P18:P23">SUM(C18-O18)</f>
        <v>-4</v>
      </c>
    </row>
    <row r="19" spans="1:16" ht="10.5">
      <c r="A19" s="6">
        <v>63</v>
      </c>
      <c r="B19" s="7" t="s">
        <v>40</v>
      </c>
      <c r="C19" s="5">
        <v>19</v>
      </c>
      <c r="D19" s="5">
        <v>20</v>
      </c>
      <c r="E19" s="5"/>
      <c r="F19" s="5"/>
      <c r="G19" s="5"/>
      <c r="H19" s="5"/>
      <c r="I19" s="5"/>
      <c r="J19" s="5">
        <v>11</v>
      </c>
      <c r="K19" s="5">
        <v>85</v>
      </c>
      <c r="L19" s="5"/>
      <c r="M19" s="5">
        <f t="shared" si="4"/>
        <v>96</v>
      </c>
      <c r="N19" s="5"/>
      <c r="O19" s="5">
        <f t="shared" si="5"/>
        <v>116</v>
      </c>
      <c r="P19" s="5">
        <f t="shared" si="6"/>
        <v>-97</v>
      </c>
    </row>
    <row r="20" spans="1:16" ht="10.5">
      <c r="A20" s="6">
        <v>65</v>
      </c>
      <c r="B20" s="7" t="s">
        <v>7</v>
      </c>
      <c r="C20" s="5">
        <v>114</v>
      </c>
      <c r="D20" s="5">
        <v>23</v>
      </c>
      <c r="E20" s="5"/>
      <c r="F20" s="5"/>
      <c r="G20" s="5"/>
      <c r="H20" s="5"/>
      <c r="I20" s="5">
        <v>1</v>
      </c>
      <c r="J20" s="5">
        <v>3</v>
      </c>
      <c r="K20" s="5">
        <v>6</v>
      </c>
      <c r="L20" s="5"/>
      <c r="M20" s="5">
        <f t="shared" si="4"/>
        <v>10</v>
      </c>
      <c r="N20" s="5"/>
      <c r="O20" s="5">
        <f t="shared" si="5"/>
        <v>33</v>
      </c>
      <c r="P20" s="5">
        <f t="shared" si="6"/>
        <v>81</v>
      </c>
    </row>
    <row r="21" spans="1:16" ht="10.5">
      <c r="A21" s="6">
        <v>68</v>
      </c>
      <c r="B21" s="7" t="s">
        <v>8</v>
      </c>
      <c r="C21" s="5">
        <v>9</v>
      </c>
      <c r="D21" s="5">
        <v>24</v>
      </c>
      <c r="E21" s="5"/>
      <c r="F21" s="5"/>
      <c r="G21" s="5"/>
      <c r="H21" s="5"/>
      <c r="I21" s="5"/>
      <c r="J21" s="5">
        <v>5</v>
      </c>
      <c r="K21" s="5">
        <v>1</v>
      </c>
      <c r="L21" s="5"/>
      <c r="M21" s="5">
        <f t="shared" si="4"/>
        <v>6</v>
      </c>
      <c r="N21" s="5"/>
      <c r="O21" s="5">
        <f t="shared" si="5"/>
        <v>30</v>
      </c>
      <c r="P21" s="5">
        <f t="shared" si="6"/>
        <v>-21</v>
      </c>
    </row>
    <row r="22" spans="1:16" ht="10.5">
      <c r="A22" s="6">
        <v>76</v>
      </c>
      <c r="B22" s="7" t="s">
        <v>39</v>
      </c>
      <c r="C22" s="5">
        <v>53</v>
      </c>
      <c r="D22" s="5">
        <v>12</v>
      </c>
      <c r="E22" s="5"/>
      <c r="F22" s="5"/>
      <c r="G22" s="5"/>
      <c r="H22" s="5"/>
      <c r="I22" s="5">
        <v>3</v>
      </c>
      <c r="J22" s="5">
        <v>17</v>
      </c>
      <c r="K22" s="5">
        <v>3</v>
      </c>
      <c r="L22" s="5"/>
      <c r="M22" s="5">
        <f t="shared" si="4"/>
        <v>23</v>
      </c>
      <c r="N22" s="5"/>
      <c r="O22" s="5">
        <f t="shared" si="5"/>
        <v>35</v>
      </c>
      <c r="P22" s="5">
        <f t="shared" si="6"/>
        <v>18</v>
      </c>
    </row>
    <row r="23" spans="1:16" ht="10.5">
      <c r="A23" s="6">
        <v>94</v>
      </c>
      <c r="B23" s="7" t="s">
        <v>9</v>
      </c>
      <c r="C23" s="5">
        <v>11</v>
      </c>
      <c r="D23" s="5">
        <v>2</v>
      </c>
      <c r="E23" s="5"/>
      <c r="F23" s="5"/>
      <c r="G23" s="5"/>
      <c r="H23" s="5"/>
      <c r="I23" s="5"/>
      <c r="J23" s="5"/>
      <c r="K23" s="5">
        <v>5</v>
      </c>
      <c r="L23" s="5"/>
      <c r="M23" s="5">
        <f t="shared" si="4"/>
        <v>5</v>
      </c>
      <c r="N23" s="5"/>
      <c r="O23" s="5">
        <f t="shared" si="5"/>
        <v>7</v>
      </c>
      <c r="P23" s="5">
        <f t="shared" si="6"/>
        <v>4</v>
      </c>
    </row>
    <row r="24" spans="1:16" ht="10.5">
      <c r="A24" s="6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ht="10.5">
      <c r="B25" s="3" t="s">
        <v>22</v>
      </c>
      <c r="C25" s="5">
        <f aca="true" t="shared" si="7" ref="C25:P25">SUM(C18:C23)</f>
        <v>207</v>
      </c>
      <c r="D25" s="5">
        <f t="shared" si="7"/>
        <v>85</v>
      </c>
      <c r="E25" s="5">
        <f t="shared" si="7"/>
        <v>0</v>
      </c>
      <c r="F25" s="5">
        <f t="shared" si="7"/>
        <v>0</v>
      </c>
      <c r="G25" s="5">
        <f t="shared" si="7"/>
        <v>0</v>
      </c>
      <c r="H25" s="5">
        <f t="shared" si="7"/>
        <v>0</v>
      </c>
      <c r="I25" s="5">
        <f t="shared" si="7"/>
        <v>4</v>
      </c>
      <c r="J25" s="5">
        <f t="shared" si="7"/>
        <v>36</v>
      </c>
      <c r="K25" s="5">
        <f t="shared" si="7"/>
        <v>101</v>
      </c>
      <c r="L25" s="5">
        <f t="shared" si="7"/>
        <v>0</v>
      </c>
      <c r="M25" s="5">
        <f t="shared" si="7"/>
        <v>141</v>
      </c>
      <c r="N25" s="5">
        <f t="shared" si="7"/>
        <v>0</v>
      </c>
      <c r="O25" s="5">
        <f t="shared" si="7"/>
        <v>226</v>
      </c>
      <c r="P25" s="5">
        <f t="shared" si="7"/>
        <v>-19</v>
      </c>
    </row>
    <row r="26" spans="3:16" ht="10.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s="11" customFormat="1" ht="11.25" thickBot="1">
      <c r="A27" s="8"/>
      <c r="B27" s="9" t="s">
        <v>23</v>
      </c>
      <c r="C27" s="10">
        <f aca="true" t="shared" si="8" ref="C27:P27">SUM(C16+C25)</f>
        <v>25277</v>
      </c>
      <c r="D27" s="10">
        <f t="shared" si="8"/>
        <v>14803</v>
      </c>
      <c r="E27" s="10">
        <f t="shared" si="8"/>
        <v>0</v>
      </c>
      <c r="F27" s="10">
        <f t="shared" si="8"/>
        <v>0</v>
      </c>
      <c r="G27" s="10">
        <f t="shared" si="8"/>
        <v>0</v>
      </c>
      <c r="H27" s="10">
        <f t="shared" si="8"/>
        <v>5</v>
      </c>
      <c r="I27" s="10">
        <f t="shared" si="8"/>
        <v>4169</v>
      </c>
      <c r="J27" s="10">
        <f t="shared" si="8"/>
        <v>196</v>
      </c>
      <c r="K27" s="10">
        <f t="shared" si="8"/>
        <v>1280</v>
      </c>
      <c r="L27" s="10">
        <f t="shared" si="8"/>
        <v>76</v>
      </c>
      <c r="M27" s="10">
        <f t="shared" si="8"/>
        <v>5726</v>
      </c>
      <c r="N27" s="10">
        <f t="shared" si="8"/>
        <v>1309</v>
      </c>
      <c r="O27" s="10">
        <f t="shared" si="8"/>
        <v>21838</v>
      </c>
      <c r="P27" s="10">
        <f t="shared" si="8"/>
        <v>3439</v>
      </c>
    </row>
    <row r="28" spans="1:16" s="11" customFormat="1" ht="10.5">
      <c r="A28" s="11" t="str">
        <f>+'febrero 2016'!A28</f>
        <v>Fuente: Superintendencia de Salud, Archivos Maestros de Beneficiarios, Contratos y Cotizaciones. </v>
      </c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="11" customFormat="1" ht="10.5">
      <c r="A29" s="11" t="s">
        <v>24</v>
      </c>
    </row>
    <row r="30" s="11" customFormat="1" ht="10.5">
      <c r="A30" s="11" t="s">
        <v>25</v>
      </c>
    </row>
    <row r="31" spans="1:2" s="11" customFormat="1" ht="10.5">
      <c r="A31" s="3" t="s">
        <v>26</v>
      </c>
      <c r="B31" s="3"/>
    </row>
    <row r="32" ht="10.5">
      <c r="A32" s="3" t="s">
        <v>27</v>
      </c>
    </row>
    <row r="33" ht="10.5">
      <c r="A33" s="3" t="s">
        <v>28</v>
      </c>
    </row>
    <row r="34" ht="10.5">
      <c r="A34" s="3" t="s">
        <v>29</v>
      </c>
    </row>
    <row r="35" ht="10.5">
      <c r="A35" s="3" t="s">
        <v>30</v>
      </c>
    </row>
    <row r="36" ht="10.5">
      <c r="A36" s="3" t="s">
        <v>31</v>
      </c>
    </row>
    <row r="37" ht="10.5">
      <c r="A37" s="3" t="s">
        <v>32</v>
      </c>
    </row>
    <row r="38" ht="10.5">
      <c r="A38" s="3" t="s">
        <v>33</v>
      </c>
    </row>
    <row r="39" ht="10.5">
      <c r="A39" s="3" t="s">
        <v>34</v>
      </c>
    </row>
    <row r="40" ht="10.5">
      <c r="A40" s="3" t="s">
        <v>35</v>
      </c>
    </row>
    <row r="41" ht="10.5">
      <c r="A41" s="3" t="s">
        <v>36</v>
      </c>
    </row>
    <row r="42" ht="10.5">
      <c r="A42" s="3" t="s">
        <v>79</v>
      </c>
    </row>
    <row r="43" ht="10.5">
      <c r="A43" s="3" t="s">
        <v>80</v>
      </c>
    </row>
  </sheetData>
  <sheetProtection/>
  <mergeCells count="19">
    <mergeCell ref="M5:M7"/>
    <mergeCell ref="N5:N7"/>
    <mergeCell ref="O5:O7"/>
    <mergeCell ref="P5:P7"/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J6:J7"/>
    <mergeCell ref="K6:K7"/>
    <mergeCell ref="L6:L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16.851562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8" t="s">
        <v>74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3.5">
      <c r="A3" s="28" t="s">
        <v>52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5" spans="1:16" ht="10.5">
      <c r="A5" s="25"/>
      <c r="B5" s="25"/>
      <c r="C5" s="25"/>
      <c r="D5" s="25"/>
      <c r="E5" s="31" t="s">
        <v>12</v>
      </c>
      <c r="F5" s="31"/>
      <c r="G5" s="31"/>
      <c r="H5" s="31"/>
      <c r="I5" s="31"/>
      <c r="J5" s="31"/>
      <c r="K5" s="31"/>
      <c r="L5" s="31"/>
      <c r="M5" s="32" t="s">
        <v>12</v>
      </c>
      <c r="N5" s="32" t="s">
        <v>38</v>
      </c>
      <c r="O5" s="32" t="s">
        <v>77</v>
      </c>
      <c r="P5" s="32" t="s">
        <v>78</v>
      </c>
    </row>
    <row r="6" spans="1:16" ht="10.5" customHeight="1">
      <c r="A6" s="29" t="s">
        <v>0</v>
      </c>
      <c r="B6" s="29" t="s">
        <v>10</v>
      </c>
      <c r="C6" s="29" t="s">
        <v>11</v>
      </c>
      <c r="D6" s="29" t="s">
        <v>37</v>
      </c>
      <c r="E6" s="29" t="s">
        <v>13</v>
      </c>
      <c r="F6" s="29" t="s">
        <v>14</v>
      </c>
      <c r="G6" s="29" t="s">
        <v>15</v>
      </c>
      <c r="H6" s="29" t="s">
        <v>16</v>
      </c>
      <c r="I6" s="29" t="s">
        <v>18</v>
      </c>
      <c r="J6" s="29" t="s">
        <v>17</v>
      </c>
      <c r="K6" s="29" t="s">
        <v>19</v>
      </c>
      <c r="L6" s="29" t="s">
        <v>20</v>
      </c>
      <c r="M6" s="29"/>
      <c r="N6" s="29"/>
      <c r="O6" s="29"/>
      <c r="P6" s="29"/>
    </row>
    <row r="7" spans="1:16" ht="11.25" thickBo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ht="10.5">
      <c r="A8" s="4">
        <v>67</v>
      </c>
      <c r="B8" s="3" t="s">
        <v>1</v>
      </c>
      <c r="C8" s="5">
        <v>4721</v>
      </c>
      <c r="D8" s="5">
        <v>2054</v>
      </c>
      <c r="E8" s="5"/>
      <c r="F8" s="5"/>
      <c r="G8" s="5"/>
      <c r="H8" s="5">
        <v>2</v>
      </c>
      <c r="I8" s="5">
        <v>897</v>
      </c>
      <c r="J8" s="5">
        <v>16</v>
      </c>
      <c r="K8" s="5"/>
      <c r="L8" s="5">
        <v>5</v>
      </c>
      <c r="M8" s="5">
        <f aca="true" t="shared" si="0" ref="M8:M14">SUM(E8:L8)</f>
        <v>920</v>
      </c>
      <c r="N8" s="5">
        <v>143</v>
      </c>
      <c r="O8" s="5">
        <f aca="true" t="shared" si="1" ref="O8:O14">SUM(N8+M8+D8)</f>
        <v>3117</v>
      </c>
      <c r="P8" s="5">
        <f aca="true" t="shared" si="2" ref="P8:P14">SUM(C8-O8)</f>
        <v>1604</v>
      </c>
    </row>
    <row r="9" spans="1:16" ht="10.5">
      <c r="A9" s="4">
        <v>78</v>
      </c>
      <c r="B9" s="3" t="s">
        <v>41</v>
      </c>
      <c r="C9" s="5">
        <v>5142</v>
      </c>
      <c r="D9" s="5">
        <v>3426</v>
      </c>
      <c r="E9" s="5"/>
      <c r="F9" s="5"/>
      <c r="G9" s="5"/>
      <c r="H9" s="5"/>
      <c r="I9" s="5">
        <v>732</v>
      </c>
      <c r="J9" s="5">
        <v>10</v>
      </c>
      <c r="K9" s="5"/>
      <c r="L9" s="5">
        <v>1</v>
      </c>
      <c r="M9" s="5">
        <f t="shared" si="0"/>
        <v>743</v>
      </c>
      <c r="N9" s="5">
        <v>181</v>
      </c>
      <c r="O9" s="5">
        <f t="shared" si="1"/>
        <v>4350</v>
      </c>
      <c r="P9" s="5">
        <f t="shared" si="2"/>
        <v>792</v>
      </c>
    </row>
    <row r="10" spans="1:16" ht="10.5">
      <c r="A10" s="4">
        <v>80</v>
      </c>
      <c r="B10" s="3" t="s">
        <v>2</v>
      </c>
      <c r="C10" s="5">
        <v>732</v>
      </c>
      <c r="D10" s="5">
        <v>369</v>
      </c>
      <c r="E10" s="5"/>
      <c r="F10" s="5"/>
      <c r="G10" s="5"/>
      <c r="H10" s="5"/>
      <c r="I10" s="5">
        <v>73</v>
      </c>
      <c r="J10" s="5"/>
      <c r="K10" s="5">
        <v>59</v>
      </c>
      <c r="L10" s="5">
        <v>5</v>
      </c>
      <c r="M10" s="5">
        <f t="shared" si="0"/>
        <v>137</v>
      </c>
      <c r="N10" s="5">
        <v>8</v>
      </c>
      <c r="O10" s="5">
        <f t="shared" si="1"/>
        <v>514</v>
      </c>
      <c r="P10" s="5">
        <f t="shared" si="2"/>
        <v>218</v>
      </c>
    </row>
    <row r="11" spans="1:16" ht="10.5">
      <c r="A11" s="6">
        <v>81</v>
      </c>
      <c r="B11" s="7" t="s">
        <v>43</v>
      </c>
      <c r="C11" s="5">
        <v>625</v>
      </c>
      <c r="D11" s="5">
        <v>348</v>
      </c>
      <c r="E11" s="5"/>
      <c r="F11" s="5"/>
      <c r="G11" s="5"/>
      <c r="H11" s="5"/>
      <c r="I11" s="5"/>
      <c r="J11" s="5">
        <v>2</v>
      </c>
      <c r="K11" s="5"/>
      <c r="L11" s="5"/>
      <c r="M11" s="5">
        <f>SUM(E11:L11)</f>
        <v>2</v>
      </c>
      <c r="N11" s="5">
        <v>63</v>
      </c>
      <c r="O11" s="5">
        <f>SUM(N11+M11+D11)</f>
        <v>413</v>
      </c>
      <c r="P11" s="5">
        <f>SUM(C11-O11)</f>
        <v>212</v>
      </c>
    </row>
    <row r="12" spans="1:16" ht="10.5">
      <c r="A12" s="4">
        <v>88</v>
      </c>
      <c r="B12" s="3" t="s">
        <v>3</v>
      </c>
      <c r="C12" s="5">
        <v>3158</v>
      </c>
      <c r="D12" s="5">
        <v>3100</v>
      </c>
      <c r="E12" s="5"/>
      <c r="F12" s="5"/>
      <c r="G12" s="5"/>
      <c r="H12" s="5">
        <v>1</v>
      </c>
      <c r="I12" s="5">
        <v>335</v>
      </c>
      <c r="J12" s="5">
        <v>24</v>
      </c>
      <c r="K12" s="5"/>
      <c r="L12" s="5">
        <v>1</v>
      </c>
      <c r="M12" s="5">
        <f t="shared" si="0"/>
        <v>361</v>
      </c>
      <c r="N12" s="5">
        <v>905</v>
      </c>
      <c r="O12" s="5">
        <f t="shared" si="1"/>
        <v>4366</v>
      </c>
      <c r="P12" s="5">
        <f t="shared" si="2"/>
        <v>-1208</v>
      </c>
    </row>
    <row r="13" spans="1:16" ht="10.5">
      <c r="A13" s="4">
        <v>99</v>
      </c>
      <c r="B13" s="3" t="s">
        <v>4</v>
      </c>
      <c r="C13" s="5">
        <v>4513</v>
      </c>
      <c r="D13" s="5">
        <v>2442</v>
      </c>
      <c r="E13" s="5"/>
      <c r="F13" s="5"/>
      <c r="G13" s="5"/>
      <c r="H13" s="5"/>
      <c r="I13" s="5">
        <v>335</v>
      </c>
      <c r="J13" s="5"/>
      <c r="K13" s="5">
        <v>638</v>
      </c>
      <c r="L13" s="5">
        <v>28</v>
      </c>
      <c r="M13" s="5">
        <f t="shared" si="0"/>
        <v>1001</v>
      </c>
      <c r="N13" s="5">
        <v>48</v>
      </c>
      <c r="O13" s="5">
        <f t="shared" si="1"/>
        <v>3491</v>
      </c>
      <c r="P13" s="5">
        <f t="shared" si="2"/>
        <v>1022</v>
      </c>
    </row>
    <row r="14" spans="1:16" ht="10.5">
      <c r="A14" s="4">
        <v>107</v>
      </c>
      <c r="B14" s="3" t="s">
        <v>5</v>
      </c>
      <c r="C14" s="5">
        <v>5286</v>
      </c>
      <c r="D14" s="5">
        <v>2771</v>
      </c>
      <c r="E14" s="5"/>
      <c r="F14" s="5"/>
      <c r="G14" s="5"/>
      <c r="H14" s="5">
        <v>10</v>
      </c>
      <c r="I14" s="5">
        <v>1372</v>
      </c>
      <c r="J14" s="5">
        <v>56</v>
      </c>
      <c r="K14" s="5"/>
      <c r="L14" s="5">
        <v>5</v>
      </c>
      <c r="M14" s="5">
        <f t="shared" si="0"/>
        <v>1443</v>
      </c>
      <c r="N14" s="5">
        <v>29</v>
      </c>
      <c r="O14" s="5">
        <f t="shared" si="1"/>
        <v>4243</v>
      </c>
      <c r="P14" s="5">
        <f t="shared" si="2"/>
        <v>1043</v>
      </c>
    </row>
    <row r="15" spans="1:16" ht="10.5">
      <c r="A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ht="10.5">
      <c r="B16" s="3" t="s">
        <v>21</v>
      </c>
      <c r="C16" s="5">
        <f aca="true" t="shared" si="3" ref="C16:P16">SUM(C8:C14)</f>
        <v>24177</v>
      </c>
      <c r="D16" s="5">
        <f t="shared" si="3"/>
        <v>14510</v>
      </c>
      <c r="E16" s="5">
        <f t="shared" si="3"/>
        <v>0</v>
      </c>
      <c r="F16" s="5">
        <f t="shared" si="3"/>
        <v>0</v>
      </c>
      <c r="G16" s="5">
        <f t="shared" si="3"/>
        <v>0</v>
      </c>
      <c r="H16" s="5">
        <f t="shared" si="3"/>
        <v>13</v>
      </c>
      <c r="I16" s="5">
        <f t="shared" si="3"/>
        <v>3744</v>
      </c>
      <c r="J16" s="5">
        <f t="shared" si="3"/>
        <v>108</v>
      </c>
      <c r="K16" s="5">
        <f t="shared" si="3"/>
        <v>697</v>
      </c>
      <c r="L16" s="5">
        <f t="shared" si="3"/>
        <v>45</v>
      </c>
      <c r="M16" s="5">
        <f t="shared" si="3"/>
        <v>4607</v>
      </c>
      <c r="N16" s="5">
        <f t="shared" si="3"/>
        <v>1377</v>
      </c>
      <c r="O16" s="5">
        <f t="shared" si="3"/>
        <v>20494</v>
      </c>
      <c r="P16" s="5">
        <f t="shared" si="3"/>
        <v>3683</v>
      </c>
    </row>
    <row r="18" spans="1:16" ht="10.5">
      <c r="A18" s="6">
        <v>62</v>
      </c>
      <c r="B18" s="7" t="s">
        <v>6</v>
      </c>
      <c r="C18" s="5"/>
      <c r="D18" s="5">
        <v>16</v>
      </c>
      <c r="E18" s="5"/>
      <c r="F18" s="5"/>
      <c r="G18" s="5"/>
      <c r="H18" s="5"/>
      <c r="I18" s="5"/>
      <c r="J18" s="5"/>
      <c r="K18" s="5">
        <v>1</v>
      </c>
      <c r="L18" s="5"/>
      <c r="M18" s="5">
        <f aca="true" t="shared" si="4" ref="M18:M23">SUM(E18:L18)</f>
        <v>1</v>
      </c>
      <c r="N18" s="5"/>
      <c r="O18" s="5">
        <f aca="true" t="shared" si="5" ref="O18:O23">SUM(N18+M18+D18)</f>
        <v>17</v>
      </c>
      <c r="P18" s="5">
        <f aca="true" t="shared" si="6" ref="P18:P23">SUM(C18-O18)</f>
        <v>-17</v>
      </c>
    </row>
    <row r="19" spans="1:16" ht="10.5">
      <c r="A19" s="6">
        <v>63</v>
      </c>
      <c r="B19" s="7" t="s">
        <v>40</v>
      </c>
      <c r="C19" s="5">
        <v>94</v>
      </c>
      <c r="D19" s="5">
        <v>19</v>
      </c>
      <c r="E19" s="5"/>
      <c r="F19" s="5"/>
      <c r="G19" s="5"/>
      <c r="H19" s="5"/>
      <c r="I19" s="5">
        <v>16</v>
      </c>
      <c r="J19" s="5">
        <v>7</v>
      </c>
      <c r="K19" s="5">
        <v>4</v>
      </c>
      <c r="L19" s="5"/>
      <c r="M19" s="5">
        <f t="shared" si="4"/>
        <v>27</v>
      </c>
      <c r="N19" s="5"/>
      <c r="O19" s="5">
        <f t="shared" si="5"/>
        <v>46</v>
      </c>
      <c r="P19" s="5">
        <f t="shared" si="6"/>
        <v>48</v>
      </c>
    </row>
    <row r="20" spans="1:16" ht="10.5">
      <c r="A20" s="6">
        <v>65</v>
      </c>
      <c r="B20" s="7" t="s">
        <v>7</v>
      </c>
      <c r="C20" s="5">
        <v>76</v>
      </c>
      <c r="D20" s="5">
        <v>33</v>
      </c>
      <c r="E20" s="5"/>
      <c r="F20" s="5"/>
      <c r="G20" s="5"/>
      <c r="H20" s="5"/>
      <c r="I20" s="5">
        <v>1</v>
      </c>
      <c r="J20" s="5">
        <v>2</v>
      </c>
      <c r="K20" s="5">
        <v>4</v>
      </c>
      <c r="L20" s="5"/>
      <c r="M20" s="5">
        <f t="shared" si="4"/>
        <v>7</v>
      </c>
      <c r="N20" s="5"/>
      <c r="O20" s="5">
        <f t="shared" si="5"/>
        <v>40</v>
      </c>
      <c r="P20" s="5">
        <f t="shared" si="6"/>
        <v>36</v>
      </c>
    </row>
    <row r="21" spans="1:16" ht="10.5">
      <c r="A21" s="6">
        <v>68</v>
      </c>
      <c r="B21" s="7" t="s">
        <v>8</v>
      </c>
      <c r="C21" s="5">
        <v>6</v>
      </c>
      <c r="D21" s="5">
        <v>5</v>
      </c>
      <c r="E21" s="5"/>
      <c r="F21" s="5"/>
      <c r="G21" s="5"/>
      <c r="H21" s="5"/>
      <c r="I21" s="5"/>
      <c r="J21" s="5">
        <v>1</v>
      </c>
      <c r="K21" s="5"/>
      <c r="L21" s="5"/>
      <c r="M21" s="5">
        <f t="shared" si="4"/>
        <v>1</v>
      </c>
      <c r="N21" s="5"/>
      <c r="O21" s="5">
        <f t="shared" si="5"/>
        <v>6</v>
      </c>
      <c r="P21" s="5">
        <f t="shared" si="6"/>
        <v>0</v>
      </c>
    </row>
    <row r="22" spans="1:16" ht="10.5">
      <c r="A22" s="6">
        <v>76</v>
      </c>
      <c r="B22" s="7" t="s">
        <v>39</v>
      </c>
      <c r="C22" s="5">
        <v>45</v>
      </c>
      <c r="D22" s="5">
        <v>19</v>
      </c>
      <c r="E22" s="5"/>
      <c r="F22" s="5"/>
      <c r="G22" s="5"/>
      <c r="H22" s="5"/>
      <c r="I22" s="5">
        <v>3</v>
      </c>
      <c r="J22" s="5">
        <v>11</v>
      </c>
      <c r="K22" s="5">
        <v>4</v>
      </c>
      <c r="L22" s="5"/>
      <c r="M22" s="5">
        <f t="shared" si="4"/>
        <v>18</v>
      </c>
      <c r="N22" s="5"/>
      <c r="O22" s="5">
        <f t="shared" si="5"/>
        <v>37</v>
      </c>
      <c r="P22" s="5">
        <f t="shared" si="6"/>
        <v>8</v>
      </c>
    </row>
    <row r="23" spans="1:16" ht="10.5">
      <c r="A23" s="6">
        <v>94</v>
      </c>
      <c r="B23" s="7" t="s">
        <v>9</v>
      </c>
      <c r="C23" s="5">
        <v>37</v>
      </c>
      <c r="D23" s="5"/>
      <c r="E23" s="5"/>
      <c r="F23" s="5"/>
      <c r="G23" s="5"/>
      <c r="H23" s="5"/>
      <c r="I23" s="5"/>
      <c r="J23" s="5"/>
      <c r="K23" s="5"/>
      <c r="L23" s="5">
        <v>1</v>
      </c>
      <c r="M23" s="5">
        <f t="shared" si="4"/>
        <v>1</v>
      </c>
      <c r="N23" s="5"/>
      <c r="O23" s="5">
        <f t="shared" si="5"/>
        <v>1</v>
      </c>
      <c r="P23" s="5">
        <f t="shared" si="6"/>
        <v>36</v>
      </c>
    </row>
    <row r="24" spans="1:16" ht="10.5">
      <c r="A24" s="6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ht="10.5">
      <c r="B25" s="3" t="s">
        <v>22</v>
      </c>
      <c r="C25" s="5">
        <f aca="true" t="shared" si="7" ref="C25:P25">SUM(C18:C23)</f>
        <v>258</v>
      </c>
      <c r="D25" s="5">
        <f t="shared" si="7"/>
        <v>92</v>
      </c>
      <c r="E25" s="5">
        <f t="shared" si="7"/>
        <v>0</v>
      </c>
      <c r="F25" s="5">
        <f t="shared" si="7"/>
        <v>0</v>
      </c>
      <c r="G25" s="5">
        <f t="shared" si="7"/>
        <v>0</v>
      </c>
      <c r="H25" s="5">
        <f t="shared" si="7"/>
        <v>0</v>
      </c>
      <c r="I25" s="5">
        <f t="shared" si="7"/>
        <v>20</v>
      </c>
      <c r="J25" s="5">
        <f t="shared" si="7"/>
        <v>21</v>
      </c>
      <c r="K25" s="5">
        <f t="shared" si="7"/>
        <v>13</v>
      </c>
      <c r="L25" s="5">
        <f t="shared" si="7"/>
        <v>1</v>
      </c>
      <c r="M25" s="5">
        <f t="shared" si="7"/>
        <v>55</v>
      </c>
      <c r="N25" s="5">
        <f t="shared" si="7"/>
        <v>0</v>
      </c>
      <c r="O25" s="5">
        <f t="shared" si="7"/>
        <v>147</v>
      </c>
      <c r="P25" s="5">
        <f t="shared" si="7"/>
        <v>111</v>
      </c>
    </row>
    <row r="26" spans="3:16" ht="10.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s="11" customFormat="1" ht="11.25" thickBot="1">
      <c r="A27" s="8"/>
      <c r="B27" s="9" t="s">
        <v>23</v>
      </c>
      <c r="C27" s="10">
        <f aca="true" t="shared" si="8" ref="C27:P27">SUM(C16+C25)</f>
        <v>24435</v>
      </c>
      <c r="D27" s="10">
        <f t="shared" si="8"/>
        <v>14602</v>
      </c>
      <c r="E27" s="10">
        <f t="shared" si="8"/>
        <v>0</v>
      </c>
      <c r="F27" s="10">
        <f t="shared" si="8"/>
        <v>0</v>
      </c>
      <c r="G27" s="10">
        <f t="shared" si="8"/>
        <v>0</v>
      </c>
      <c r="H27" s="10">
        <f t="shared" si="8"/>
        <v>13</v>
      </c>
      <c r="I27" s="10">
        <f t="shared" si="8"/>
        <v>3764</v>
      </c>
      <c r="J27" s="10">
        <f t="shared" si="8"/>
        <v>129</v>
      </c>
      <c r="K27" s="10">
        <f t="shared" si="8"/>
        <v>710</v>
      </c>
      <c r="L27" s="10">
        <f t="shared" si="8"/>
        <v>46</v>
      </c>
      <c r="M27" s="10">
        <f t="shared" si="8"/>
        <v>4662</v>
      </c>
      <c r="N27" s="10">
        <f t="shared" si="8"/>
        <v>1377</v>
      </c>
      <c r="O27" s="10">
        <f t="shared" si="8"/>
        <v>20641</v>
      </c>
      <c r="P27" s="10">
        <f t="shared" si="8"/>
        <v>3794</v>
      </c>
    </row>
    <row r="28" spans="1:16" s="11" customFormat="1" ht="10.5">
      <c r="A28" s="11" t="str">
        <f>+'marzo 2016'!A28</f>
        <v>Fuente: Superintendencia de Salud, Archivos Maestros de Beneficiarios, Contratos y Cotizaciones. </v>
      </c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="11" customFormat="1" ht="10.5">
      <c r="A29" s="11" t="s">
        <v>24</v>
      </c>
    </row>
    <row r="30" s="11" customFormat="1" ht="10.5">
      <c r="A30" s="11" t="s">
        <v>25</v>
      </c>
    </row>
    <row r="31" spans="1:2" s="11" customFormat="1" ht="10.5">
      <c r="A31" s="3" t="s">
        <v>26</v>
      </c>
      <c r="B31" s="3"/>
    </row>
    <row r="32" ht="10.5">
      <c r="A32" s="3" t="s">
        <v>27</v>
      </c>
    </row>
    <row r="33" ht="10.5">
      <c r="A33" s="3" t="s">
        <v>28</v>
      </c>
    </row>
    <row r="34" ht="10.5">
      <c r="A34" s="3" t="s">
        <v>29</v>
      </c>
    </row>
    <row r="35" ht="10.5">
      <c r="A35" s="3" t="s">
        <v>30</v>
      </c>
    </row>
    <row r="36" ht="10.5">
      <c r="A36" s="3" t="s">
        <v>31</v>
      </c>
    </row>
    <row r="37" ht="10.5">
      <c r="A37" s="3" t="s">
        <v>32</v>
      </c>
    </row>
    <row r="38" ht="10.5">
      <c r="A38" s="3" t="s">
        <v>33</v>
      </c>
    </row>
    <row r="39" ht="10.5">
      <c r="A39" s="3" t="s">
        <v>34</v>
      </c>
    </row>
    <row r="40" ht="10.5">
      <c r="A40" s="3" t="s">
        <v>35</v>
      </c>
    </row>
    <row r="41" ht="10.5">
      <c r="A41" s="3" t="s">
        <v>36</v>
      </c>
    </row>
    <row r="42" ht="10.5">
      <c r="A42" s="3" t="s">
        <v>79</v>
      </c>
    </row>
    <row r="43" ht="10.5">
      <c r="A43" s="3" t="s">
        <v>80</v>
      </c>
    </row>
  </sheetData>
  <sheetProtection/>
  <mergeCells count="19">
    <mergeCell ref="M5:M7"/>
    <mergeCell ref="N5:N7"/>
    <mergeCell ref="O5:O7"/>
    <mergeCell ref="P5:P7"/>
    <mergeCell ref="A6:A7"/>
    <mergeCell ref="B6:B7"/>
    <mergeCell ref="C6:C7"/>
    <mergeCell ref="D6:D7"/>
    <mergeCell ref="I6:I7"/>
    <mergeCell ref="E6:E7"/>
    <mergeCell ref="F6:F7"/>
    <mergeCell ref="G6:G7"/>
    <mergeCell ref="H6:H7"/>
    <mergeCell ref="A2:P2"/>
    <mergeCell ref="A3:P3"/>
    <mergeCell ref="J6:J7"/>
    <mergeCell ref="K6:K7"/>
    <mergeCell ref="L6:L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16.851562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8" t="s">
        <v>74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3.5">
      <c r="A3" s="28" t="s">
        <v>51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5" spans="1:16" ht="10.5">
      <c r="A5" s="25"/>
      <c r="B5" s="25"/>
      <c r="C5" s="25"/>
      <c r="D5" s="25"/>
      <c r="E5" s="31" t="s">
        <v>12</v>
      </c>
      <c r="F5" s="31"/>
      <c r="G5" s="31"/>
      <c r="H5" s="31"/>
      <c r="I5" s="31"/>
      <c r="J5" s="31"/>
      <c r="K5" s="31"/>
      <c r="L5" s="31"/>
      <c r="M5" s="32" t="s">
        <v>12</v>
      </c>
      <c r="N5" s="32" t="s">
        <v>38</v>
      </c>
      <c r="O5" s="32" t="s">
        <v>77</v>
      </c>
      <c r="P5" s="32" t="s">
        <v>78</v>
      </c>
    </row>
    <row r="6" spans="1:16" ht="10.5" customHeight="1">
      <c r="A6" s="29" t="s">
        <v>0</v>
      </c>
      <c r="B6" s="29" t="s">
        <v>10</v>
      </c>
      <c r="C6" s="29" t="s">
        <v>11</v>
      </c>
      <c r="D6" s="29" t="s">
        <v>37</v>
      </c>
      <c r="E6" s="29" t="s">
        <v>13</v>
      </c>
      <c r="F6" s="29" t="s">
        <v>14</v>
      </c>
      <c r="G6" s="29" t="s">
        <v>15</v>
      </c>
      <c r="H6" s="29" t="s">
        <v>16</v>
      </c>
      <c r="I6" s="29" t="s">
        <v>18</v>
      </c>
      <c r="J6" s="29" t="s">
        <v>17</v>
      </c>
      <c r="K6" s="29" t="s">
        <v>19</v>
      </c>
      <c r="L6" s="29" t="s">
        <v>20</v>
      </c>
      <c r="M6" s="29"/>
      <c r="N6" s="29"/>
      <c r="O6" s="29"/>
      <c r="P6" s="29"/>
    </row>
    <row r="7" spans="1:16" ht="11.25" thickBo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ht="10.5">
      <c r="A8" s="4">
        <v>67</v>
      </c>
      <c r="B8" s="3" t="s">
        <v>1</v>
      </c>
      <c r="C8" s="5">
        <v>5690</v>
      </c>
      <c r="D8" s="5">
        <v>2735</v>
      </c>
      <c r="E8" s="5"/>
      <c r="F8" s="5"/>
      <c r="G8" s="5"/>
      <c r="H8" s="5">
        <v>2</v>
      </c>
      <c r="I8" s="5">
        <v>974</v>
      </c>
      <c r="J8" s="5">
        <v>17</v>
      </c>
      <c r="K8" s="5"/>
      <c r="L8" s="5">
        <v>8</v>
      </c>
      <c r="M8" s="5">
        <f aca="true" t="shared" si="0" ref="M8:M14">SUM(E8:L8)</f>
        <v>1001</v>
      </c>
      <c r="N8" s="5">
        <v>170</v>
      </c>
      <c r="O8" s="5">
        <f aca="true" t="shared" si="1" ref="O8:O14">SUM(N8+M8+D8)</f>
        <v>3906</v>
      </c>
      <c r="P8" s="5">
        <f aca="true" t="shared" si="2" ref="P8:P14">SUM(C8-O8)</f>
        <v>1784</v>
      </c>
    </row>
    <row r="9" spans="1:16" ht="10.5">
      <c r="A9" s="4">
        <v>78</v>
      </c>
      <c r="B9" s="3" t="s">
        <v>41</v>
      </c>
      <c r="C9" s="5">
        <v>6855</v>
      </c>
      <c r="D9" s="5">
        <v>4589</v>
      </c>
      <c r="E9" s="5"/>
      <c r="F9" s="5"/>
      <c r="G9" s="5"/>
      <c r="H9" s="5">
        <v>5</v>
      </c>
      <c r="I9" s="5">
        <v>1887</v>
      </c>
      <c r="J9" s="5">
        <v>17</v>
      </c>
      <c r="K9" s="5"/>
      <c r="L9" s="5">
        <v>7</v>
      </c>
      <c r="M9" s="5">
        <f t="shared" si="0"/>
        <v>1916</v>
      </c>
      <c r="N9" s="5">
        <v>183</v>
      </c>
      <c r="O9" s="5">
        <f t="shared" si="1"/>
        <v>6688</v>
      </c>
      <c r="P9" s="5">
        <f t="shared" si="2"/>
        <v>167</v>
      </c>
    </row>
    <row r="10" spans="1:16" ht="10.5">
      <c r="A10" s="4">
        <v>80</v>
      </c>
      <c r="B10" s="3" t="s">
        <v>2</v>
      </c>
      <c r="C10" s="5">
        <v>926</v>
      </c>
      <c r="D10" s="5">
        <v>456</v>
      </c>
      <c r="E10" s="5"/>
      <c r="F10" s="5"/>
      <c r="G10" s="5"/>
      <c r="H10" s="5"/>
      <c r="I10" s="5">
        <v>96</v>
      </c>
      <c r="J10" s="5"/>
      <c r="K10" s="5">
        <v>41</v>
      </c>
      <c r="L10" s="5">
        <v>2</v>
      </c>
      <c r="M10" s="5">
        <f t="shared" si="0"/>
        <v>139</v>
      </c>
      <c r="N10" s="5">
        <v>5</v>
      </c>
      <c r="O10" s="5">
        <f t="shared" si="1"/>
        <v>600</v>
      </c>
      <c r="P10" s="5">
        <f t="shared" si="2"/>
        <v>326</v>
      </c>
    </row>
    <row r="11" spans="1:16" ht="10.5">
      <c r="A11" s="6">
        <v>81</v>
      </c>
      <c r="B11" s="7" t="s">
        <v>43</v>
      </c>
      <c r="C11" s="5">
        <v>745</v>
      </c>
      <c r="D11" s="5">
        <v>425</v>
      </c>
      <c r="E11" s="5"/>
      <c r="F11" s="5"/>
      <c r="G11" s="5"/>
      <c r="H11" s="5"/>
      <c r="I11" s="5"/>
      <c r="J11" s="5"/>
      <c r="K11" s="5"/>
      <c r="L11" s="5">
        <v>1</v>
      </c>
      <c r="M11" s="5">
        <f>SUM(E11:L11)</f>
        <v>1</v>
      </c>
      <c r="N11" s="5">
        <v>98</v>
      </c>
      <c r="O11" s="5">
        <f>SUM(N11+M11+D11)</f>
        <v>524</v>
      </c>
      <c r="P11" s="5">
        <f>SUM(C11-O11)</f>
        <v>221</v>
      </c>
    </row>
    <row r="12" spans="1:16" ht="10.5">
      <c r="A12" s="4">
        <v>88</v>
      </c>
      <c r="B12" s="3" t="s">
        <v>3</v>
      </c>
      <c r="C12" s="5">
        <v>4643</v>
      </c>
      <c r="D12" s="5">
        <v>3451</v>
      </c>
      <c r="E12" s="5"/>
      <c r="F12" s="5"/>
      <c r="G12" s="5"/>
      <c r="H12" s="5">
        <v>1</v>
      </c>
      <c r="I12" s="5">
        <v>552</v>
      </c>
      <c r="J12" s="5">
        <v>25</v>
      </c>
      <c r="K12" s="5"/>
      <c r="L12" s="5">
        <v>10</v>
      </c>
      <c r="M12" s="5">
        <f t="shared" si="0"/>
        <v>588</v>
      </c>
      <c r="N12" s="5">
        <v>990</v>
      </c>
      <c r="O12" s="5">
        <f t="shared" si="1"/>
        <v>5029</v>
      </c>
      <c r="P12" s="5">
        <f t="shared" si="2"/>
        <v>-386</v>
      </c>
    </row>
    <row r="13" spans="1:16" ht="10.5">
      <c r="A13" s="4">
        <v>99</v>
      </c>
      <c r="B13" s="3" t="s">
        <v>4</v>
      </c>
      <c r="C13" s="5">
        <v>5701</v>
      </c>
      <c r="D13" s="5">
        <v>3140</v>
      </c>
      <c r="E13" s="5"/>
      <c r="F13" s="5"/>
      <c r="G13" s="5"/>
      <c r="H13" s="5"/>
      <c r="I13" s="5">
        <v>349</v>
      </c>
      <c r="J13" s="5"/>
      <c r="K13" s="5">
        <v>619</v>
      </c>
      <c r="L13" s="5">
        <v>35</v>
      </c>
      <c r="M13" s="5">
        <f t="shared" si="0"/>
        <v>1003</v>
      </c>
      <c r="N13" s="5">
        <v>48</v>
      </c>
      <c r="O13" s="5">
        <f t="shared" si="1"/>
        <v>4191</v>
      </c>
      <c r="P13" s="5">
        <f t="shared" si="2"/>
        <v>1510</v>
      </c>
    </row>
    <row r="14" spans="1:16" ht="10.5">
      <c r="A14" s="4">
        <v>107</v>
      </c>
      <c r="B14" s="3" t="s">
        <v>5</v>
      </c>
      <c r="C14" s="5">
        <v>6460</v>
      </c>
      <c r="D14" s="5">
        <v>3599</v>
      </c>
      <c r="E14" s="5"/>
      <c r="F14" s="5"/>
      <c r="G14" s="5"/>
      <c r="H14" s="5"/>
      <c r="I14" s="5">
        <v>1655</v>
      </c>
      <c r="J14" s="5">
        <v>83</v>
      </c>
      <c r="K14" s="5"/>
      <c r="L14" s="5">
        <v>1</v>
      </c>
      <c r="M14" s="5">
        <f t="shared" si="0"/>
        <v>1739</v>
      </c>
      <c r="N14" s="5">
        <v>46</v>
      </c>
      <c r="O14" s="5">
        <f t="shared" si="1"/>
        <v>5384</v>
      </c>
      <c r="P14" s="5">
        <f t="shared" si="2"/>
        <v>1076</v>
      </c>
    </row>
    <row r="15" spans="1:16" ht="10.5">
      <c r="A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ht="10.5">
      <c r="B16" s="3" t="s">
        <v>21</v>
      </c>
      <c r="C16" s="5">
        <f aca="true" t="shared" si="3" ref="C16:P16">SUM(C8:C14)</f>
        <v>31020</v>
      </c>
      <c r="D16" s="5">
        <f t="shared" si="3"/>
        <v>18395</v>
      </c>
      <c r="E16" s="5">
        <f t="shared" si="3"/>
        <v>0</v>
      </c>
      <c r="F16" s="5">
        <f t="shared" si="3"/>
        <v>0</v>
      </c>
      <c r="G16" s="5">
        <f t="shared" si="3"/>
        <v>0</v>
      </c>
      <c r="H16" s="5">
        <f t="shared" si="3"/>
        <v>8</v>
      </c>
      <c r="I16" s="5">
        <f t="shared" si="3"/>
        <v>5513</v>
      </c>
      <c r="J16" s="5">
        <f t="shared" si="3"/>
        <v>142</v>
      </c>
      <c r="K16" s="5">
        <f t="shared" si="3"/>
        <v>660</v>
      </c>
      <c r="L16" s="5">
        <f t="shared" si="3"/>
        <v>64</v>
      </c>
      <c r="M16" s="5">
        <f t="shared" si="3"/>
        <v>6387</v>
      </c>
      <c r="N16" s="5">
        <f t="shared" si="3"/>
        <v>1540</v>
      </c>
      <c r="O16" s="5">
        <f t="shared" si="3"/>
        <v>26322</v>
      </c>
      <c r="P16" s="5">
        <f t="shared" si="3"/>
        <v>4698</v>
      </c>
    </row>
    <row r="18" spans="1:16" ht="10.5">
      <c r="A18" s="6">
        <v>62</v>
      </c>
      <c r="B18" s="7" t="s">
        <v>6</v>
      </c>
      <c r="C18" s="5"/>
      <c r="D18" s="5">
        <v>4</v>
      </c>
      <c r="E18" s="5"/>
      <c r="F18" s="5"/>
      <c r="G18" s="5"/>
      <c r="H18" s="5"/>
      <c r="I18" s="5"/>
      <c r="J18" s="5"/>
      <c r="K18" s="5"/>
      <c r="L18" s="5"/>
      <c r="M18" s="5">
        <f aca="true" t="shared" si="4" ref="M18:M23">SUM(E18:L18)</f>
        <v>0</v>
      </c>
      <c r="N18" s="5"/>
      <c r="O18" s="5">
        <f aca="true" t="shared" si="5" ref="O18:O23">SUM(N18+M18+D18)</f>
        <v>4</v>
      </c>
      <c r="P18" s="5">
        <f aca="true" t="shared" si="6" ref="P18:P23">SUM(C18-O18)</f>
        <v>-4</v>
      </c>
    </row>
    <row r="19" spans="1:16" ht="10.5">
      <c r="A19" s="6">
        <v>63</v>
      </c>
      <c r="B19" s="7" t="s">
        <v>40</v>
      </c>
      <c r="C19" s="5">
        <v>18</v>
      </c>
      <c r="D19" s="5">
        <v>19</v>
      </c>
      <c r="E19" s="5"/>
      <c r="F19" s="5"/>
      <c r="G19" s="5"/>
      <c r="H19" s="5"/>
      <c r="I19" s="5"/>
      <c r="J19" s="5">
        <v>4</v>
      </c>
      <c r="K19" s="5">
        <v>4</v>
      </c>
      <c r="L19" s="5"/>
      <c r="M19" s="5">
        <f t="shared" si="4"/>
        <v>8</v>
      </c>
      <c r="N19" s="5"/>
      <c r="O19" s="5">
        <f t="shared" si="5"/>
        <v>27</v>
      </c>
      <c r="P19" s="5">
        <f t="shared" si="6"/>
        <v>-9</v>
      </c>
    </row>
    <row r="20" spans="1:16" ht="10.5">
      <c r="A20" s="6">
        <v>65</v>
      </c>
      <c r="B20" s="7" t="s">
        <v>7</v>
      </c>
      <c r="C20" s="5">
        <v>90</v>
      </c>
      <c r="D20" s="5">
        <v>48</v>
      </c>
      <c r="E20" s="5"/>
      <c r="F20" s="5"/>
      <c r="G20" s="5"/>
      <c r="H20" s="5"/>
      <c r="I20" s="5">
        <v>1</v>
      </c>
      <c r="J20" s="5">
        <v>5</v>
      </c>
      <c r="K20" s="5">
        <v>16</v>
      </c>
      <c r="L20" s="5"/>
      <c r="M20" s="5">
        <f t="shared" si="4"/>
        <v>22</v>
      </c>
      <c r="N20" s="5"/>
      <c r="O20" s="5">
        <f t="shared" si="5"/>
        <v>70</v>
      </c>
      <c r="P20" s="5">
        <f t="shared" si="6"/>
        <v>20</v>
      </c>
    </row>
    <row r="21" spans="1:16" ht="10.5">
      <c r="A21" s="6">
        <v>68</v>
      </c>
      <c r="B21" s="7" t="s">
        <v>8</v>
      </c>
      <c r="C21" s="5">
        <v>8</v>
      </c>
      <c r="D21" s="5">
        <v>11</v>
      </c>
      <c r="E21" s="5"/>
      <c r="F21" s="5"/>
      <c r="G21" s="5"/>
      <c r="H21" s="5"/>
      <c r="I21" s="5"/>
      <c r="J21" s="5">
        <v>2</v>
      </c>
      <c r="K21" s="5"/>
      <c r="L21" s="5"/>
      <c r="M21" s="5">
        <f t="shared" si="4"/>
        <v>2</v>
      </c>
      <c r="N21" s="5"/>
      <c r="O21" s="5">
        <f t="shared" si="5"/>
        <v>13</v>
      </c>
      <c r="P21" s="5">
        <f t="shared" si="6"/>
        <v>-5</v>
      </c>
    </row>
    <row r="22" spans="1:16" ht="10.5">
      <c r="A22" s="6">
        <v>76</v>
      </c>
      <c r="B22" s="7" t="s">
        <v>39</v>
      </c>
      <c r="C22" s="5">
        <v>49</v>
      </c>
      <c r="D22" s="5">
        <v>26</v>
      </c>
      <c r="E22" s="5"/>
      <c r="F22" s="5"/>
      <c r="G22" s="5"/>
      <c r="H22" s="5"/>
      <c r="I22" s="5">
        <v>3</v>
      </c>
      <c r="J22" s="5">
        <v>15</v>
      </c>
      <c r="K22" s="5">
        <v>8</v>
      </c>
      <c r="L22" s="5"/>
      <c r="M22" s="5">
        <f t="shared" si="4"/>
        <v>26</v>
      </c>
      <c r="N22" s="5"/>
      <c r="O22" s="5">
        <f t="shared" si="5"/>
        <v>52</v>
      </c>
      <c r="P22" s="5">
        <f t="shared" si="6"/>
        <v>-3</v>
      </c>
    </row>
    <row r="23" spans="1:16" ht="10.5">
      <c r="A23" s="6">
        <v>94</v>
      </c>
      <c r="B23" s="7" t="s">
        <v>9</v>
      </c>
      <c r="C23" s="5">
        <v>50</v>
      </c>
      <c r="D23" s="5">
        <v>1</v>
      </c>
      <c r="E23" s="5"/>
      <c r="F23" s="5"/>
      <c r="G23" s="5"/>
      <c r="H23" s="5"/>
      <c r="I23" s="5"/>
      <c r="J23" s="5"/>
      <c r="K23" s="5"/>
      <c r="L23" s="5">
        <v>8</v>
      </c>
      <c r="M23" s="5">
        <f t="shared" si="4"/>
        <v>8</v>
      </c>
      <c r="N23" s="5"/>
      <c r="O23" s="5">
        <f t="shared" si="5"/>
        <v>9</v>
      </c>
      <c r="P23" s="5">
        <f t="shared" si="6"/>
        <v>41</v>
      </c>
    </row>
    <row r="24" spans="1:16" ht="10.5">
      <c r="A24" s="6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ht="10.5">
      <c r="B25" s="3" t="s">
        <v>22</v>
      </c>
      <c r="C25" s="5">
        <f aca="true" t="shared" si="7" ref="C25:P25">SUM(C18:C23)</f>
        <v>215</v>
      </c>
      <c r="D25" s="5">
        <f t="shared" si="7"/>
        <v>109</v>
      </c>
      <c r="E25" s="5">
        <f t="shared" si="7"/>
        <v>0</v>
      </c>
      <c r="F25" s="5">
        <f t="shared" si="7"/>
        <v>0</v>
      </c>
      <c r="G25" s="5">
        <f t="shared" si="7"/>
        <v>0</v>
      </c>
      <c r="H25" s="5">
        <f t="shared" si="7"/>
        <v>0</v>
      </c>
      <c r="I25" s="5">
        <f t="shared" si="7"/>
        <v>4</v>
      </c>
      <c r="J25" s="5">
        <f t="shared" si="7"/>
        <v>26</v>
      </c>
      <c r="K25" s="5">
        <f t="shared" si="7"/>
        <v>28</v>
      </c>
      <c r="L25" s="5">
        <f t="shared" si="7"/>
        <v>8</v>
      </c>
      <c r="M25" s="5">
        <f t="shared" si="7"/>
        <v>66</v>
      </c>
      <c r="N25" s="5">
        <f t="shared" si="7"/>
        <v>0</v>
      </c>
      <c r="O25" s="5">
        <f t="shared" si="7"/>
        <v>175</v>
      </c>
      <c r="P25" s="5">
        <f t="shared" si="7"/>
        <v>40</v>
      </c>
    </row>
    <row r="26" spans="3:16" ht="10.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s="11" customFormat="1" ht="11.25" thickBot="1">
      <c r="A27" s="8"/>
      <c r="B27" s="9" t="s">
        <v>23</v>
      </c>
      <c r="C27" s="10">
        <f aca="true" t="shared" si="8" ref="C27:P27">SUM(C16+C25)</f>
        <v>31235</v>
      </c>
      <c r="D27" s="10">
        <f t="shared" si="8"/>
        <v>18504</v>
      </c>
      <c r="E27" s="10">
        <f t="shared" si="8"/>
        <v>0</v>
      </c>
      <c r="F27" s="10">
        <f t="shared" si="8"/>
        <v>0</v>
      </c>
      <c r="G27" s="10">
        <f t="shared" si="8"/>
        <v>0</v>
      </c>
      <c r="H27" s="10">
        <f t="shared" si="8"/>
        <v>8</v>
      </c>
      <c r="I27" s="10">
        <f t="shared" si="8"/>
        <v>5517</v>
      </c>
      <c r="J27" s="10">
        <f t="shared" si="8"/>
        <v>168</v>
      </c>
      <c r="K27" s="10">
        <f t="shared" si="8"/>
        <v>688</v>
      </c>
      <c r="L27" s="10">
        <f t="shared" si="8"/>
        <v>72</v>
      </c>
      <c r="M27" s="10">
        <f t="shared" si="8"/>
        <v>6453</v>
      </c>
      <c r="N27" s="10">
        <f t="shared" si="8"/>
        <v>1540</v>
      </c>
      <c r="O27" s="10">
        <f t="shared" si="8"/>
        <v>26497</v>
      </c>
      <c r="P27" s="10">
        <f t="shared" si="8"/>
        <v>4738</v>
      </c>
    </row>
    <row r="28" spans="1:16" s="11" customFormat="1" ht="10.5">
      <c r="A28" s="11" t="str">
        <f>+'abril 2016'!A28</f>
        <v>Fuente: Superintendencia de Salud, Archivos Maestros de Beneficiarios, Contratos y Cotizaciones. </v>
      </c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="11" customFormat="1" ht="10.5">
      <c r="A29" s="11" t="s">
        <v>24</v>
      </c>
    </row>
    <row r="30" s="11" customFormat="1" ht="10.5">
      <c r="A30" s="11" t="s">
        <v>25</v>
      </c>
    </row>
    <row r="31" spans="1:2" s="11" customFormat="1" ht="10.5">
      <c r="A31" s="3" t="s">
        <v>26</v>
      </c>
      <c r="B31" s="3"/>
    </row>
    <row r="32" ht="10.5">
      <c r="A32" s="3" t="s">
        <v>27</v>
      </c>
    </row>
    <row r="33" ht="10.5">
      <c r="A33" s="3" t="s">
        <v>28</v>
      </c>
    </row>
    <row r="34" ht="10.5">
      <c r="A34" s="3" t="s">
        <v>29</v>
      </c>
    </row>
    <row r="35" ht="10.5">
      <c r="A35" s="3" t="s">
        <v>30</v>
      </c>
    </row>
    <row r="36" ht="10.5">
      <c r="A36" s="3" t="s">
        <v>31</v>
      </c>
    </row>
    <row r="37" ht="10.5">
      <c r="A37" s="3" t="s">
        <v>32</v>
      </c>
    </row>
    <row r="38" ht="10.5">
      <c r="A38" s="3" t="s">
        <v>33</v>
      </c>
    </row>
    <row r="39" ht="10.5">
      <c r="A39" s="3" t="s">
        <v>34</v>
      </c>
    </row>
    <row r="40" ht="10.5">
      <c r="A40" s="3" t="s">
        <v>35</v>
      </c>
    </row>
    <row r="41" ht="10.5">
      <c r="A41" s="3" t="s">
        <v>36</v>
      </c>
    </row>
    <row r="42" ht="10.5">
      <c r="A42" s="3" t="s">
        <v>79</v>
      </c>
    </row>
    <row r="43" ht="10.5">
      <c r="A43" s="3" t="s">
        <v>80</v>
      </c>
    </row>
  </sheetData>
  <sheetProtection/>
  <mergeCells count="19">
    <mergeCell ref="M5:M7"/>
    <mergeCell ref="N5:N7"/>
    <mergeCell ref="O5:O7"/>
    <mergeCell ref="P5:P7"/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J6:J7"/>
    <mergeCell ref="K6:K7"/>
    <mergeCell ref="L6:L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16.851562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8" t="s">
        <v>74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3.5">
      <c r="A3" s="28" t="s">
        <v>50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5" spans="1:16" ht="10.5">
      <c r="A5" s="25"/>
      <c r="B5" s="25"/>
      <c r="C5" s="25"/>
      <c r="D5" s="25"/>
      <c r="E5" s="31" t="s">
        <v>12</v>
      </c>
      <c r="F5" s="31"/>
      <c r="G5" s="31"/>
      <c r="H5" s="31"/>
      <c r="I5" s="31"/>
      <c r="J5" s="31"/>
      <c r="K5" s="31"/>
      <c r="L5" s="31"/>
      <c r="M5" s="32" t="s">
        <v>12</v>
      </c>
      <c r="N5" s="32" t="s">
        <v>38</v>
      </c>
      <c r="O5" s="32" t="s">
        <v>77</v>
      </c>
      <c r="P5" s="32" t="s">
        <v>78</v>
      </c>
    </row>
    <row r="6" spans="1:16" ht="10.5" customHeight="1">
      <c r="A6" s="29" t="s">
        <v>0</v>
      </c>
      <c r="B6" s="29" t="s">
        <v>10</v>
      </c>
      <c r="C6" s="29" t="s">
        <v>11</v>
      </c>
      <c r="D6" s="29" t="s">
        <v>37</v>
      </c>
      <c r="E6" s="29" t="s">
        <v>13</v>
      </c>
      <c r="F6" s="29" t="s">
        <v>14</v>
      </c>
      <c r="G6" s="29" t="s">
        <v>15</v>
      </c>
      <c r="H6" s="29" t="s">
        <v>16</v>
      </c>
      <c r="I6" s="29" t="s">
        <v>18</v>
      </c>
      <c r="J6" s="29" t="s">
        <v>17</v>
      </c>
      <c r="K6" s="29" t="s">
        <v>19</v>
      </c>
      <c r="L6" s="29" t="s">
        <v>20</v>
      </c>
      <c r="M6" s="29"/>
      <c r="N6" s="29"/>
      <c r="O6" s="29"/>
      <c r="P6" s="29"/>
    </row>
    <row r="7" spans="1:16" ht="11.25" thickBo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ht="10.5">
      <c r="A8" s="4">
        <v>67</v>
      </c>
      <c r="B8" s="3" t="s">
        <v>1</v>
      </c>
      <c r="C8" s="5">
        <v>5633</v>
      </c>
      <c r="D8" s="5">
        <v>2653</v>
      </c>
      <c r="E8" s="5"/>
      <c r="F8" s="5"/>
      <c r="G8" s="5"/>
      <c r="H8" s="5">
        <v>1</v>
      </c>
      <c r="I8" s="5">
        <v>939</v>
      </c>
      <c r="J8" s="5">
        <v>10</v>
      </c>
      <c r="K8" s="5"/>
      <c r="L8" s="5">
        <v>8</v>
      </c>
      <c r="M8" s="5">
        <f aca="true" t="shared" si="0" ref="M8:M14">SUM(E8:L8)</f>
        <v>958</v>
      </c>
      <c r="N8" s="5">
        <v>177</v>
      </c>
      <c r="O8" s="5">
        <f aca="true" t="shared" si="1" ref="O8:O14">SUM(N8+M8+D8)</f>
        <v>3788</v>
      </c>
      <c r="P8" s="5">
        <f aca="true" t="shared" si="2" ref="P8:P14">SUM(C8-O8)</f>
        <v>1845</v>
      </c>
    </row>
    <row r="9" spans="1:16" ht="10.5">
      <c r="A9" s="4">
        <v>78</v>
      </c>
      <c r="B9" s="3" t="s">
        <v>41</v>
      </c>
      <c r="C9" s="5">
        <v>6522</v>
      </c>
      <c r="D9" s="5">
        <v>5248</v>
      </c>
      <c r="E9" s="5"/>
      <c r="F9" s="5"/>
      <c r="G9" s="5"/>
      <c r="H9" s="5"/>
      <c r="I9" s="5">
        <v>2348</v>
      </c>
      <c r="J9" s="5">
        <v>15</v>
      </c>
      <c r="K9" s="5"/>
      <c r="L9" s="5">
        <v>14</v>
      </c>
      <c r="M9" s="5">
        <f t="shared" si="0"/>
        <v>2377</v>
      </c>
      <c r="N9" s="5">
        <v>198</v>
      </c>
      <c r="O9" s="5">
        <f t="shared" si="1"/>
        <v>7823</v>
      </c>
      <c r="P9" s="5">
        <f t="shared" si="2"/>
        <v>-1301</v>
      </c>
    </row>
    <row r="10" spans="1:16" ht="10.5">
      <c r="A10" s="4">
        <v>80</v>
      </c>
      <c r="B10" s="3" t="s">
        <v>2</v>
      </c>
      <c r="C10" s="5">
        <v>918</v>
      </c>
      <c r="D10" s="5">
        <v>449</v>
      </c>
      <c r="E10" s="5"/>
      <c r="F10" s="5"/>
      <c r="G10" s="5"/>
      <c r="H10" s="5"/>
      <c r="I10" s="5">
        <v>80</v>
      </c>
      <c r="J10" s="5"/>
      <c r="K10" s="5">
        <v>42</v>
      </c>
      <c r="L10" s="5">
        <v>6</v>
      </c>
      <c r="M10" s="5">
        <f t="shared" si="0"/>
        <v>128</v>
      </c>
      <c r="N10" s="5">
        <v>4</v>
      </c>
      <c r="O10" s="5">
        <f t="shared" si="1"/>
        <v>581</v>
      </c>
      <c r="P10" s="5">
        <f t="shared" si="2"/>
        <v>337</v>
      </c>
    </row>
    <row r="11" spans="1:16" ht="10.5">
      <c r="A11" s="6">
        <v>81</v>
      </c>
      <c r="B11" s="7" t="s">
        <v>43</v>
      </c>
      <c r="C11" s="5">
        <v>645</v>
      </c>
      <c r="D11" s="5">
        <v>384</v>
      </c>
      <c r="E11" s="5"/>
      <c r="F11" s="5"/>
      <c r="G11" s="5"/>
      <c r="H11" s="5"/>
      <c r="I11" s="5"/>
      <c r="J11" s="5">
        <v>1</v>
      </c>
      <c r="K11" s="5"/>
      <c r="L11" s="5">
        <v>1</v>
      </c>
      <c r="M11" s="5">
        <f>SUM(E11:L11)</f>
        <v>2</v>
      </c>
      <c r="N11" s="5">
        <v>86</v>
      </c>
      <c r="O11" s="5">
        <f>SUM(N11+M11+D11)</f>
        <v>472</v>
      </c>
      <c r="P11" s="5">
        <f>SUM(C11-O11)</f>
        <v>173</v>
      </c>
    </row>
    <row r="12" spans="1:16" ht="10.5">
      <c r="A12" s="4">
        <v>88</v>
      </c>
      <c r="B12" s="3" t="s">
        <v>3</v>
      </c>
      <c r="C12" s="5">
        <v>4855</v>
      </c>
      <c r="D12" s="5">
        <v>3410</v>
      </c>
      <c r="E12" s="5"/>
      <c r="F12" s="5"/>
      <c r="G12" s="5"/>
      <c r="H12" s="5"/>
      <c r="I12" s="5">
        <v>586</v>
      </c>
      <c r="J12" s="5">
        <v>15</v>
      </c>
      <c r="K12" s="5"/>
      <c r="L12" s="5">
        <v>5</v>
      </c>
      <c r="M12" s="5">
        <f t="shared" si="0"/>
        <v>606</v>
      </c>
      <c r="N12" s="5">
        <v>954</v>
      </c>
      <c r="O12" s="5">
        <f t="shared" si="1"/>
        <v>4970</v>
      </c>
      <c r="P12" s="5">
        <f t="shared" si="2"/>
        <v>-115</v>
      </c>
    </row>
    <row r="13" spans="1:16" ht="10.5">
      <c r="A13" s="4">
        <v>99</v>
      </c>
      <c r="B13" s="3" t="s">
        <v>4</v>
      </c>
      <c r="C13" s="5">
        <v>5881</v>
      </c>
      <c r="D13" s="5">
        <v>2640</v>
      </c>
      <c r="E13" s="5"/>
      <c r="F13" s="5"/>
      <c r="G13" s="5"/>
      <c r="H13" s="5"/>
      <c r="I13" s="5">
        <v>321</v>
      </c>
      <c r="J13" s="5"/>
      <c r="K13" s="5">
        <v>605</v>
      </c>
      <c r="L13" s="5">
        <v>38</v>
      </c>
      <c r="M13" s="5">
        <f t="shared" si="0"/>
        <v>964</v>
      </c>
      <c r="N13" s="5">
        <v>48</v>
      </c>
      <c r="O13" s="5">
        <f t="shared" si="1"/>
        <v>3652</v>
      </c>
      <c r="P13" s="5">
        <f t="shared" si="2"/>
        <v>2229</v>
      </c>
    </row>
    <row r="14" spans="1:16" ht="10.5">
      <c r="A14" s="4">
        <v>107</v>
      </c>
      <c r="B14" s="3" t="s">
        <v>5</v>
      </c>
      <c r="C14" s="5">
        <v>6304</v>
      </c>
      <c r="D14" s="5">
        <v>3545</v>
      </c>
      <c r="E14" s="5"/>
      <c r="F14" s="5"/>
      <c r="G14" s="5"/>
      <c r="H14" s="5">
        <v>3</v>
      </c>
      <c r="I14" s="5">
        <v>1277</v>
      </c>
      <c r="J14" s="5">
        <v>47</v>
      </c>
      <c r="K14" s="5"/>
      <c r="L14" s="5">
        <v>6</v>
      </c>
      <c r="M14" s="5">
        <f t="shared" si="0"/>
        <v>1333</v>
      </c>
      <c r="N14" s="5">
        <v>23</v>
      </c>
      <c r="O14" s="5">
        <f t="shared" si="1"/>
        <v>4901</v>
      </c>
      <c r="P14" s="5">
        <f t="shared" si="2"/>
        <v>1403</v>
      </c>
    </row>
    <row r="15" spans="1:16" ht="10.5">
      <c r="A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ht="10.5">
      <c r="B16" s="3" t="s">
        <v>21</v>
      </c>
      <c r="C16" s="5">
        <f aca="true" t="shared" si="3" ref="C16:P16">SUM(C8:C14)</f>
        <v>30758</v>
      </c>
      <c r="D16" s="5">
        <f t="shared" si="3"/>
        <v>18329</v>
      </c>
      <c r="E16" s="5">
        <f t="shared" si="3"/>
        <v>0</v>
      </c>
      <c r="F16" s="5">
        <f t="shared" si="3"/>
        <v>0</v>
      </c>
      <c r="G16" s="5">
        <f t="shared" si="3"/>
        <v>0</v>
      </c>
      <c r="H16" s="5">
        <f t="shared" si="3"/>
        <v>4</v>
      </c>
      <c r="I16" s="5">
        <f t="shared" si="3"/>
        <v>5551</v>
      </c>
      <c r="J16" s="5">
        <f t="shared" si="3"/>
        <v>88</v>
      </c>
      <c r="K16" s="5">
        <f t="shared" si="3"/>
        <v>647</v>
      </c>
      <c r="L16" s="5">
        <f t="shared" si="3"/>
        <v>78</v>
      </c>
      <c r="M16" s="5">
        <f t="shared" si="3"/>
        <v>6368</v>
      </c>
      <c r="N16" s="5">
        <f t="shared" si="3"/>
        <v>1490</v>
      </c>
      <c r="O16" s="5">
        <f t="shared" si="3"/>
        <v>26187</v>
      </c>
      <c r="P16" s="5">
        <f t="shared" si="3"/>
        <v>4571</v>
      </c>
    </row>
    <row r="18" spans="1:16" ht="10.5">
      <c r="A18" s="6">
        <v>62</v>
      </c>
      <c r="B18" s="7" t="s">
        <v>6</v>
      </c>
      <c r="C18" s="5">
        <v>1</v>
      </c>
      <c r="D18" s="5">
        <v>11</v>
      </c>
      <c r="E18" s="5"/>
      <c r="F18" s="5"/>
      <c r="G18" s="5"/>
      <c r="H18" s="5"/>
      <c r="I18" s="5"/>
      <c r="J18" s="5">
        <v>1</v>
      </c>
      <c r="K18" s="5">
        <v>2</v>
      </c>
      <c r="L18" s="5"/>
      <c r="M18" s="5">
        <f aca="true" t="shared" si="4" ref="M18:M23">SUM(E18:L18)</f>
        <v>3</v>
      </c>
      <c r="N18" s="5"/>
      <c r="O18" s="5">
        <f aca="true" t="shared" si="5" ref="O18:O23">SUM(N18+M18+D18)</f>
        <v>14</v>
      </c>
      <c r="P18" s="5">
        <f aca="true" t="shared" si="6" ref="P18:P23">SUM(C18-O18)</f>
        <v>-13</v>
      </c>
    </row>
    <row r="19" spans="1:16" ht="10.5">
      <c r="A19" s="6">
        <v>63</v>
      </c>
      <c r="B19" s="7" t="s">
        <v>40</v>
      </c>
      <c r="C19" s="5">
        <v>16</v>
      </c>
      <c r="D19" s="5">
        <v>15</v>
      </c>
      <c r="E19" s="5"/>
      <c r="F19" s="5"/>
      <c r="G19" s="5"/>
      <c r="H19" s="5"/>
      <c r="I19" s="5"/>
      <c r="J19" s="5">
        <v>9</v>
      </c>
      <c r="K19" s="5">
        <v>162</v>
      </c>
      <c r="L19" s="5">
        <v>1</v>
      </c>
      <c r="M19" s="5">
        <f t="shared" si="4"/>
        <v>172</v>
      </c>
      <c r="N19" s="5"/>
      <c r="O19" s="5">
        <f t="shared" si="5"/>
        <v>187</v>
      </c>
      <c r="P19" s="5">
        <f t="shared" si="6"/>
        <v>-171</v>
      </c>
    </row>
    <row r="20" spans="1:16" ht="10.5">
      <c r="A20" s="6">
        <v>65</v>
      </c>
      <c r="B20" s="7" t="s">
        <v>7</v>
      </c>
      <c r="C20" s="5">
        <v>48</v>
      </c>
      <c r="D20" s="5">
        <v>27</v>
      </c>
      <c r="E20" s="5"/>
      <c r="F20" s="5"/>
      <c r="G20" s="5"/>
      <c r="H20" s="5"/>
      <c r="I20" s="5"/>
      <c r="J20" s="5">
        <v>3</v>
      </c>
      <c r="K20" s="5">
        <v>5</v>
      </c>
      <c r="L20" s="5"/>
      <c r="M20" s="5">
        <f t="shared" si="4"/>
        <v>8</v>
      </c>
      <c r="N20" s="5"/>
      <c r="O20" s="5">
        <f t="shared" si="5"/>
        <v>35</v>
      </c>
      <c r="P20" s="5">
        <f t="shared" si="6"/>
        <v>13</v>
      </c>
    </row>
    <row r="21" spans="1:16" ht="10.5">
      <c r="A21" s="6">
        <v>68</v>
      </c>
      <c r="B21" s="7" t="s">
        <v>8</v>
      </c>
      <c r="C21" s="5">
        <v>3</v>
      </c>
      <c r="D21" s="5">
        <v>4</v>
      </c>
      <c r="E21" s="5"/>
      <c r="F21" s="5"/>
      <c r="G21" s="5"/>
      <c r="H21" s="5"/>
      <c r="I21" s="5"/>
      <c r="J21" s="5"/>
      <c r="K21" s="5"/>
      <c r="L21" s="5"/>
      <c r="M21" s="5">
        <f t="shared" si="4"/>
        <v>0</v>
      </c>
      <c r="N21" s="5"/>
      <c r="O21" s="5">
        <f t="shared" si="5"/>
        <v>4</v>
      </c>
      <c r="P21" s="5">
        <f t="shared" si="6"/>
        <v>-1</v>
      </c>
    </row>
    <row r="22" spans="1:16" ht="10.5">
      <c r="A22" s="6">
        <v>76</v>
      </c>
      <c r="B22" s="7" t="s">
        <v>39</v>
      </c>
      <c r="C22" s="5">
        <v>45</v>
      </c>
      <c r="D22" s="5">
        <v>18</v>
      </c>
      <c r="E22" s="5"/>
      <c r="F22" s="5"/>
      <c r="G22" s="5"/>
      <c r="H22" s="5"/>
      <c r="I22" s="5">
        <v>5</v>
      </c>
      <c r="J22" s="5">
        <v>23</v>
      </c>
      <c r="K22" s="5">
        <v>13</v>
      </c>
      <c r="L22" s="5"/>
      <c r="M22" s="5">
        <f t="shared" si="4"/>
        <v>41</v>
      </c>
      <c r="N22" s="5"/>
      <c r="O22" s="5">
        <f t="shared" si="5"/>
        <v>59</v>
      </c>
      <c r="P22" s="5">
        <f t="shared" si="6"/>
        <v>-14</v>
      </c>
    </row>
    <row r="23" spans="1:16" ht="10.5">
      <c r="A23" s="6">
        <v>94</v>
      </c>
      <c r="B23" s="7" t="s">
        <v>9</v>
      </c>
      <c r="C23" s="5">
        <v>28</v>
      </c>
      <c r="D23" s="5">
        <v>2</v>
      </c>
      <c r="E23" s="5"/>
      <c r="F23" s="5"/>
      <c r="G23" s="5"/>
      <c r="H23" s="5"/>
      <c r="I23" s="5"/>
      <c r="J23" s="5"/>
      <c r="K23" s="5"/>
      <c r="L23" s="5">
        <v>4</v>
      </c>
      <c r="M23" s="5">
        <f t="shared" si="4"/>
        <v>4</v>
      </c>
      <c r="N23" s="5"/>
      <c r="O23" s="5">
        <f t="shared" si="5"/>
        <v>6</v>
      </c>
      <c r="P23" s="5">
        <f t="shared" si="6"/>
        <v>22</v>
      </c>
    </row>
    <row r="24" spans="1:16" ht="10.5">
      <c r="A24" s="6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ht="10.5">
      <c r="B25" s="3" t="s">
        <v>22</v>
      </c>
      <c r="C25" s="5">
        <f aca="true" t="shared" si="7" ref="C25:P25">SUM(C18:C23)</f>
        <v>141</v>
      </c>
      <c r="D25" s="5">
        <f t="shared" si="7"/>
        <v>77</v>
      </c>
      <c r="E25" s="5">
        <f t="shared" si="7"/>
        <v>0</v>
      </c>
      <c r="F25" s="5">
        <f t="shared" si="7"/>
        <v>0</v>
      </c>
      <c r="G25" s="5">
        <f t="shared" si="7"/>
        <v>0</v>
      </c>
      <c r="H25" s="5">
        <f t="shared" si="7"/>
        <v>0</v>
      </c>
      <c r="I25" s="5">
        <f t="shared" si="7"/>
        <v>5</v>
      </c>
      <c r="J25" s="5">
        <f t="shared" si="7"/>
        <v>36</v>
      </c>
      <c r="K25" s="5">
        <f t="shared" si="7"/>
        <v>182</v>
      </c>
      <c r="L25" s="5">
        <f t="shared" si="7"/>
        <v>5</v>
      </c>
      <c r="M25" s="5">
        <f t="shared" si="7"/>
        <v>228</v>
      </c>
      <c r="N25" s="5">
        <f t="shared" si="7"/>
        <v>0</v>
      </c>
      <c r="O25" s="5">
        <f t="shared" si="7"/>
        <v>305</v>
      </c>
      <c r="P25" s="5">
        <f t="shared" si="7"/>
        <v>-164</v>
      </c>
    </row>
    <row r="26" spans="3:16" ht="10.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s="11" customFormat="1" ht="11.25" thickBot="1">
      <c r="A27" s="8"/>
      <c r="B27" s="9" t="s">
        <v>23</v>
      </c>
      <c r="C27" s="10">
        <f aca="true" t="shared" si="8" ref="C27:P27">SUM(C16+C25)</f>
        <v>30899</v>
      </c>
      <c r="D27" s="10">
        <f t="shared" si="8"/>
        <v>18406</v>
      </c>
      <c r="E27" s="10">
        <f t="shared" si="8"/>
        <v>0</v>
      </c>
      <c r="F27" s="10">
        <f t="shared" si="8"/>
        <v>0</v>
      </c>
      <c r="G27" s="10">
        <f t="shared" si="8"/>
        <v>0</v>
      </c>
      <c r="H27" s="10">
        <f t="shared" si="8"/>
        <v>4</v>
      </c>
      <c r="I27" s="10">
        <f t="shared" si="8"/>
        <v>5556</v>
      </c>
      <c r="J27" s="10">
        <f t="shared" si="8"/>
        <v>124</v>
      </c>
      <c r="K27" s="10">
        <f t="shared" si="8"/>
        <v>829</v>
      </c>
      <c r="L27" s="10">
        <f t="shared" si="8"/>
        <v>83</v>
      </c>
      <c r="M27" s="10">
        <f t="shared" si="8"/>
        <v>6596</v>
      </c>
      <c r="N27" s="10">
        <f t="shared" si="8"/>
        <v>1490</v>
      </c>
      <c r="O27" s="10">
        <f t="shared" si="8"/>
        <v>26492</v>
      </c>
      <c r="P27" s="10">
        <f t="shared" si="8"/>
        <v>4407</v>
      </c>
    </row>
    <row r="28" spans="1:16" s="11" customFormat="1" ht="10.5">
      <c r="A28" s="11" t="str">
        <f>+'mayo 2016'!A28</f>
        <v>Fuente: Superintendencia de Salud, Archivos Maestros de Beneficiarios, Contratos y Cotizaciones. </v>
      </c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="11" customFormat="1" ht="10.5">
      <c r="A29" s="11" t="s">
        <v>24</v>
      </c>
    </row>
    <row r="30" s="11" customFormat="1" ht="10.5">
      <c r="A30" s="11" t="s">
        <v>25</v>
      </c>
    </row>
    <row r="31" spans="1:2" s="11" customFormat="1" ht="10.5">
      <c r="A31" s="3" t="s">
        <v>26</v>
      </c>
      <c r="B31" s="3"/>
    </row>
    <row r="32" ht="10.5">
      <c r="A32" s="3" t="s">
        <v>27</v>
      </c>
    </row>
    <row r="33" ht="10.5">
      <c r="A33" s="3" t="s">
        <v>28</v>
      </c>
    </row>
    <row r="34" ht="10.5">
      <c r="A34" s="3" t="s">
        <v>29</v>
      </c>
    </row>
    <row r="35" ht="10.5">
      <c r="A35" s="3" t="s">
        <v>30</v>
      </c>
    </row>
    <row r="36" ht="10.5">
      <c r="A36" s="3" t="s">
        <v>31</v>
      </c>
    </row>
    <row r="37" ht="10.5">
      <c r="A37" s="3" t="s">
        <v>32</v>
      </c>
    </row>
    <row r="38" ht="10.5">
      <c r="A38" s="3" t="s">
        <v>33</v>
      </c>
    </row>
    <row r="39" ht="10.5">
      <c r="A39" s="3" t="s">
        <v>34</v>
      </c>
    </row>
    <row r="40" ht="10.5">
      <c r="A40" s="3" t="s">
        <v>35</v>
      </c>
    </row>
    <row r="41" ht="10.5">
      <c r="A41" s="3" t="s">
        <v>36</v>
      </c>
    </row>
    <row r="42" ht="10.5">
      <c r="A42" s="3" t="s">
        <v>79</v>
      </c>
    </row>
    <row r="43" ht="10.5">
      <c r="A43" s="3" t="s">
        <v>80</v>
      </c>
    </row>
  </sheetData>
  <sheetProtection/>
  <mergeCells count="19">
    <mergeCell ref="M5:M7"/>
    <mergeCell ref="N5:N7"/>
    <mergeCell ref="O5:O7"/>
    <mergeCell ref="P5:P7"/>
    <mergeCell ref="A6:A7"/>
    <mergeCell ref="B6:B7"/>
    <mergeCell ref="C6:C7"/>
    <mergeCell ref="D6:D7"/>
    <mergeCell ref="I6:I7"/>
    <mergeCell ref="E6:E7"/>
    <mergeCell ref="F6:F7"/>
    <mergeCell ref="G6:G7"/>
    <mergeCell ref="H6:H7"/>
    <mergeCell ref="A2:P2"/>
    <mergeCell ref="A3:P3"/>
    <mergeCell ref="J6:J7"/>
    <mergeCell ref="K6:K7"/>
    <mergeCell ref="L6:L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16.851562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8" t="s">
        <v>74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3.5">
      <c r="A3" s="28" t="s">
        <v>62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5" spans="1:16" ht="10.5">
      <c r="A5" s="25"/>
      <c r="B5" s="25"/>
      <c r="C5" s="25"/>
      <c r="D5" s="25"/>
      <c r="E5" s="31" t="s">
        <v>12</v>
      </c>
      <c r="F5" s="31"/>
      <c r="G5" s="31"/>
      <c r="H5" s="31"/>
      <c r="I5" s="31"/>
      <c r="J5" s="31"/>
      <c r="K5" s="31"/>
      <c r="L5" s="31"/>
      <c r="M5" s="32" t="s">
        <v>12</v>
      </c>
      <c r="N5" s="32" t="s">
        <v>38</v>
      </c>
      <c r="O5" s="32" t="s">
        <v>77</v>
      </c>
      <c r="P5" s="32" t="s">
        <v>78</v>
      </c>
    </row>
    <row r="6" spans="1:16" ht="10.5" customHeight="1">
      <c r="A6" s="29" t="s">
        <v>0</v>
      </c>
      <c r="B6" s="29" t="s">
        <v>10</v>
      </c>
      <c r="C6" s="29" t="s">
        <v>11</v>
      </c>
      <c r="D6" s="29" t="s">
        <v>37</v>
      </c>
      <c r="E6" s="29" t="s">
        <v>13</v>
      </c>
      <c r="F6" s="29" t="s">
        <v>14</v>
      </c>
      <c r="G6" s="29" t="s">
        <v>15</v>
      </c>
      <c r="H6" s="29" t="s">
        <v>16</v>
      </c>
      <c r="I6" s="29" t="s">
        <v>18</v>
      </c>
      <c r="J6" s="29" t="s">
        <v>17</v>
      </c>
      <c r="K6" s="29" t="s">
        <v>19</v>
      </c>
      <c r="L6" s="29" t="s">
        <v>20</v>
      </c>
      <c r="M6" s="29"/>
      <c r="N6" s="29"/>
      <c r="O6" s="29"/>
      <c r="P6" s="29"/>
    </row>
    <row r="7" spans="1:16" ht="11.25" thickBo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ht="10.5">
      <c r="A8" s="4">
        <v>67</v>
      </c>
      <c r="B8" s="3" t="s">
        <v>1</v>
      </c>
      <c r="C8" s="5">
        <v>6213</v>
      </c>
      <c r="D8" s="5">
        <v>2798</v>
      </c>
      <c r="E8" s="5"/>
      <c r="F8" s="5"/>
      <c r="G8" s="5"/>
      <c r="H8" s="5">
        <v>2</v>
      </c>
      <c r="I8" s="5">
        <v>878</v>
      </c>
      <c r="J8" s="5">
        <v>17</v>
      </c>
      <c r="K8" s="5"/>
      <c r="L8" s="5">
        <v>9</v>
      </c>
      <c r="M8" s="5">
        <f aca="true" t="shared" si="0" ref="M8:M14">SUM(E8:L8)</f>
        <v>906</v>
      </c>
      <c r="N8" s="5">
        <v>163</v>
      </c>
      <c r="O8" s="5">
        <f aca="true" t="shared" si="1" ref="O8:O14">SUM(N8+M8+D8)</f>
        <v>3867</v>
      </c>
      <c r="P8" s="5">
        <f aca="true" t="shared" si="2" ref="P8:P14">SUM(C8-O8)</f>
        <v>2346</v>
      </c>
    </row>
    <row r="9" spans="1:16" ht="10.5">
      <c r="A9" s="4">
        <v>78</v>
      </c>
      <c r="B9" s="3" t="s">
        <v>41</v>
      </c>
      <c r="C9" s="5">
        <v>7086</v>
      </c>
      <c r="D9" s="5">
        <v>5056</v>
      </c>
      <c r="E9" s="5"/>
      <c r="F9" s="5"/>
      <c r="G9" s="5"/>
      <c r="H9" s="5"/>
      <c r="I9" s="5">
        <v>1980</v>
      </c>
      <c r="J9" s="5">
        <v>18</v>
      </c>
      <c r="K9" s="5"/>
      <c r="L9" s="5">
        <v>7</v>
      </c>
      <c r="M9" s="5">
        <f t="shared" si="0"/>
        <v>2005</v>
      </c>
      <c r="N9" s="5">
        <v>171</v>
      </c>
      <c r="O9" s="5">
        <f t="shared" si="1"/>
        <v>7232</v>
      </c>
      <c r="P9" s="5">
        <f t="shared" si="2"/>
        <v>-146</v>
      </c>
    </row>
    <row r="10" spans="1:16" ht="10.5">
      <c r="A10" s="4">
        <v>80</v>
      </c>
      <c r="B10" s="3" t="s">
        <v>2</v>
      </c>
      <c r="C10" s="5">
        <v>932</v>
      </c>
      <c r="D10" s="5">
        <v>491</v>
      </c>
      <c r="E10" s="5"/>
      <c r="F10" s="5"/>
      <c r="G10" s="5"/>
      <c r="H10" s="5"/>
      <c r="I10" s="5">
        <v>67</v>
      </c>
      <c r="J10" s="5"/>
      <c r="K10" s="5">
        <v>50</v>
      </c>
      <c r="L10" s="5">
        <v>3</v>
      </c>
      <c r="M10" s="5">
        <f t="shared" si="0"/>
        <v>120</v>
      </c>
      <c r="N10" s="5">
        <v>3</v>
      </c>
      <c r="O10" s="5">
        <f t="shared" si="1"/>
        <v>614</v>
      </c>
      <c r="P10" s="5">
        <f t="shared" si="2"/>
        <v>318</v>
      </c>
    </row>
    <row r="11" spans="1:16" ht="10.5">
      <c r="A11" s="6">
        <v>81</v>
      </c>
      <c r="B11" s="7" t="s">
        <v>43</v>
      </c>
      <c r="C11" s="5">
        <v>538</v>
      </c>
      <c r="D11" s="5">
        <v>481</v>
      </c>
      <c r="E11" s="5"/>
      <c r="F11" s="5"/>
      <c r="G11" s="5"/>
      <c r="H11" s="5"/>
      <c r="I11" s="5"/>
      <c r="J11" s="5"/>
      <c r="K11" s="5"/>
      <c r="L11" s="5">
        <v>1</v>
      </c>
      <c r="M11" s="5">
        <f>SUM(E11:L11)</f>
        <v>1</v>
      </c>
      <c r="N11" s="5">
        <v>92</v>
      </c>
      <c r="O11" s="5">
        <f>SUM(N11+M11+D11)</f>
        <v>574</v>
      </c>
      <c r="P11" s="5">
        <f>SUM(C11-O11)</f>
        <v>-36</v>
      </c>
    </row>
    <row r="12" spans="1:16" ht="10.5">
      <c r="A12" s="4">
        <v>88</v>
      </c>
      <c r="B12" s="3" t="s">
        <v>3</v>
      </c>
      <c r="C12" s="5">
        <v>4790</v>
      </c>
      <c r="D12" s="5">
        <v>3315</v>
      </c>
      <c r="E12" s="5"/>
      <c r="F12" s="5"/>
      <c r="G12" s="5"/>
      <c r="H12" s="5"/>
      <c r="I12" s="5">
        <v>579</v>
      </c>
      <c r="J12" s="5">
        <v>22</v>
      </c>
      <c r="K12" s="5"/>
      <c r="L12" s="5">
        <v>1</v>
      </c>
      <c r="M12" s="5">
        <f t="shared" si="0"/>
        <v>602</v>
      </c>
      <c r="N12" s="5">
        <v>949</v>
      </c>
      <c r="O12" s="5">
        <f t="shared" si="1"/>
        <v>4866</v>
      </c>
      <c r="P12" s="5">
        <f t="shared" si="2"/>
        <v>-76</v>
      </c>
    </row>
    <row r="13" spans="1:16" ht="10.5">
      <c r="A13" s="4">
        <v>99</v>
      </c>
      <c r="B13" s="3" t="s">
        <v>4</v>
      </c>
      <c r="C13" s="5">
        <v>5818</v>
      </c>
      <c r="D13" s="5">
        <v>2956</v>
      </c>
      <c r="E13" s="5"/>
      <c r="F13" s="5"/>
      <c r="G13" s="5"/>
      <c r="H13" s="5"/>
      <c r="I13" s="5">
        <v>381</v>
      </c>
      <c r="J13" s="5"/>
      <c r="K13" s="5">
        <v>490</v>
      </c>
      <c r="L13" s="5">
        <v>29</v>
      </c>
      <c r="M13" s="5">
        <f t="shared" si="0"/>
        <v>900</v>
      </c>
      <c r="N13" s="5">
        <v>42</v>
      </c>
      <c r="O13" s="5">
        <f t="shared" si="1"/>
        <v>3898</v>
      </c>
      <c r="P13" s="5">
        <f t="shared" si="2"/>
        <v>1920</v>
      </c>
    </row>
    <row r="14" spans="1:16" ht="10.5">
      <c r="A14" s="4">
        <v>107</v>
      </c>
      <c r="B14" s="3" t="s">
        <v>5</v>
      </c>
      <c r="C14" s="5">
        <v>6547</v>
      </c>
      <c r="D14" s="5">
        <v>3861</v>
      </c>
      <c r="E14" s="5"/>
      <c r="F14" s="5"/>
      <c r="G14" s="5"/>
      <c r="H14" s="5">
        <v>5</v>
      </c>
      <c r="I14" s="5">
        <v>1195</v>
      </c>
      <c r="J14" s="5">
        <v>68</v>
      </c>
      <c r="K14" s="5"/>
      <c r="L14" s="5">
        <v>11</v>
      </c>
      <c r="M14" s="5">
        <f t="shared" si="0"/>
        <v>1279</v>
      </c>
      <c r="N14" s="5">
        <v>30</v>
      </c>
      <c r="O14" s="5">
        <f t="shared" si="1"/>
        <v>5170</v>
      </c>
      <c r="P14" s="5">
        <f t="shared" si="2"/>
        <v>1377</v>
      </c>
    </row>
    <row r="15" spans="1:16" ht="10.5">
      <c r="A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ht="10.5">
      <c r="B16" s="3" t="s">
        <v>21</v>
      </c>
      <c r="C16" s="5">
        <f aca="true" t="shared" si="3" ref="C16:P16">SUM(C8:C14)</f>
        <v>31924</v>
      </c>
      <c r="D16" s="5">
        <f t="shared" si="3"/>
        <v>18958</v>
      </c>
      <c r="E16" s="5">
        <f t="shared" si="3"/>
        <v>0</v>
      </c>
      <c r="F16" s="5">
        <f t="shared" si="3"/>
        <v>0</v>
      </c>
      <c r="G16" s="5">
        <f t="shared" si="3"/>
        <v>0</v>
      </c>
      <c r="H16" s="5">
        <f t="shared" si="3"/>
        <v>7</v>
      </c>
      <c r="I16" s="5">
        <f t="shared" si="3"/>
        <v>5080</v>
      </c>
      <c r="J16" s="5">
        <f t="shared" si="3"/>
        <v>125</v>
      </c>
      <c r="K16" s="5">
        <f t="shared" si="3"/>
        <v>540</v>
      </c>
      <c r="L16" s="5">
        <f t="shared" si="3"/>
        <v>61</v>
      </c>
      <c r="M16" s="5">
        <f t="shared" si="3"/>
        <v>5813</v>
      </c>
      <c r="N16" s="5">
        <f t="shared" si="3"/>
        <v>1450</v>
      </c>
      <c r="O16" s="5">
        <f t="shared" si="3"/>
        <v>26221</v>
      </c>
      <c r="P16" s="5">
        <f t="shared" si="3"/>
        <v>5703</v>
      </c>
    </row>
    <row r="18" spans="1:16" ht="10.5">
      <c r="A18" s="6">
        <v>62</v>
      </c>
      <c r="B18" s="7" t="s">
        <v>6</v>
      </c>
      <c r="C18" s="5"/>
      <c r="D18" s="5">
        <v>8</v>
      </c>
      <c r="E18" s="5"/>
      <c r="F18" s="5"/>
      <c r="G18" s="5"/>
      <c r="H18" s="5"/>
      <c r="I18" s="5"/>
      <c r="J18" s="5"/>
      <c r="K18" s="5"/>
      <c r="L18" s="5"/>
      <c r="M18" s="5">
        <f aca="true" t="shared" si="4" ref="M18:M23">SUM(E18:L18)</f>
        <v>0</v>
      </c>
      <c r="N18" s="5"/>
      <c r="O18" s="5">
        <f aca="true" t="shared" si="5" ref="O18:O23">SUM(N18+M18+D18)</f>
        <v>8</v>
      </c>
      <c r="P18" s="5">
        <f aca="true" t="shared" si="6" ref="P18:P23">SUM(C18-O18)</f>
        <v>-8</v>
      </c>
    </row>
    <row r="19" spans="1:16" ht="10.5">
      <c r="A19" s="6">
        <v>63</v>
      </c>
      <c r="B19" s="7" t="s">
        <v>40</v>
      </c>
      <c r="C19" s="5">
        <v>176</v>
      </c>
      <c r="D19" s="5">
        <v>22</v>
      </c>
      <c r="E19" s="5"/>
      <c r="F19" s="5"/>
      <c r="G19" s="5"/>
      <c r="H19" s="5"/>
      <c r="I19" s="5"/>
      <c r="J19" s="5">
        <v>9</v>
      </c>
      <c r="K19" s="5">
        <v>1</v>
      </c>
      <c r="L19" s="5"/>
      <c r="M19" s="5">
        <f t="shared" si="4"/>
        <v>10</v>
      </c>
      <c r="N19" s="5"/>
      <c r="O19" s="5">
        <f t="shared" si="5"/>
        <v>32</v>
      </c>
      <c r="P19" s="5">
        <f t="shared" si="6"/>
        <v>144</v>
      </c>
    </row>
    <row r="20" spans="1:16" ht="10.5">
      <c r="A20" s="6">
        <v>65</v>
      </c>
      <c r="B20" s="7" t="s">
        <v>7</v>
      </c>
      <c r="C20" s="5">
        <v>63</v>
      </c>
      <c r="D20" s="5">
        <v>31</v>
      </c>
      <c r="E20" s="5"/>
      <c r="F20" s="5"/>
      <c r="G20" s="5"/>
      <c r="H20" s="5"/>
      <c r="I20" s="5"/>
      <c r="J20" s="5">
        <v>6</v>
      </c>
      <c r="K20" s="5">
        <v>6</v>
      </c>
      <c r="L20" s="5"/>
      <c r="M20" s="5">
        <f t="shared" si="4"/>
        <v>12</v>
      </c>
      <c r="N20" s="5"/>
      <c r="O20" s="5">
        <f t="shared" si="5"/>
        <v>43</v>
      </c>
      <c r="P20" s="5">
        <f t="shared" si="6"/>
        <v>20</v>
      </c>
    </row>
    <row r="21" spans="1:16" ht="10.5">
      <c r="A21" s="6">
        <v>68</v>
      </c>
      <c r="B21" s="7" t="s">
        <v>8</v>
      </c>
      <c r="C21" s="5">
        <v>2</v>
      </c>
      <c r="D21" s="5">
        <v>3</v>
      </c>
      <c r="E21" s="5"/>
      <c r="F21" s="5"/>
      <c r="G21" s="5"/>
      <c r="H21" s="5"/>
      <c r="I21" s="5"/>
      <c r="J21" s="5"/>
      <c r="K21" s="5">
        <v>2</v>
      </c>
      <c r="L21" s="5"/>
      <c r="M21" s="5">
        <f t="shared" si="4"/>
        <v>2</v>
      </c>
      <c r="N21" s="5"/>
      <c r="O21" s="5">
        <f t="shared" si="5"/>
        <v>5</v>
      </c>
      <c r="P21" s="5">
        <f t="shared" si="6"/>
        <v>-3</v>
      </c>
    </row>
    <row r="22" spans="1:16" ht="10.5">
      <c r="A22" s="6">
        <v>76</v>
      </c>
      <c r="B22" s="7" t="s">
        <v>39</v>
      </c>
      <c r="C22" s="5">
        <v>58</v>
      </c>
      <c r="D22" s="5">
        <v>33</v>
      </c>
      <c r="E22" s="5"/>
      <c r="F22" s="5"/>
      <c r="G22" s="5"/>
      <c r="H22" s="5"/>
      <c r="I22" s="5">
        <v>5</v>
      </c>
      <c r="J22" s="5">
        <v>26</v>
      </c>
      <c r="K22" s="5">
        <v>3</v>
      </c>
      <c r="L22" s="5"/>
      <c r="M22" s="5">
        <f t="shared" si="4"/>
        <v>34</v>
      </c>
      <c r="N22" s="5">
        <v>2</v>
      </c>
      <c r="O22" s="5">
        <f t="shared" si="5"/>
        <v>69</v>
      </c>
      <c r="P22" s="5">
        <f t="shared" si="6"/>
        <v>-11</v>
      </c>
    </row>
    <row r="23" spans="1:16" ht="10.5">
      <c r="A23" s="6">
        <v>94</v>
      </c>
      <c r="B23" s="7" t="s">
        <v>9</v>
      </c>
      <c r="C23" s="5">
        <v>24</v>
      </c>
      <c r="D23" s="5"/>
      <c r="E23" s="5"/>
      <c r="F23" s="5"/>
      <c r="G23" s="5"/>
      <c r="H23" s="5"/>
      <c r="I23" s="5"/>
      <c r="J23" s="5"/>
      <c r="K23" s="5"/>
      <c r="L23" s="5">
        <v>2</v>
      </c>
      <c r="M23" s="5">
        <f t="shared" si="4"/>
        <v>2</v>
      </c>
      <c r="N23" s="5"/>
      <c r="O23" s="5">
        <f t="shared" si="5"/>
        <v>2</v>
      </c>
      <c r="P23" s="5">
        <f t="shared" si="6"/>
        <v>22</v>
      </c>
    </row>
    <row r="24" spans="1:16" ht="10.5">
      <c r="A24" s="6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ht="10.5">
      <c r="B25" s="3" t="s">
        <v>22</v>
      </c>
      <c r="C25" s="5">
        <f aca="true" t="shared" si="7" ref="C25:P25">SUM(C18:C23)</f>
        <v>323</v>
      </c>
      <c r="D25" s="5">
        <f t="shared" si="7"/>
        <v>97</v>
      </c>
      <c r="E25" s="5">
        <f t="shared" si="7"/>
        <v>0</v>
      </c>
      <c r="F25" s="5">
        <f t="shared" si="7"/>
        <v>0</v>
      </c>
      <c r="G25" s="5">
        <f t="shared" si="7"/>
        <v>0</v>
      </c>
      <c r="H25" s="5">
        <f t="shared" si="7"/>
        <v>0</v>
      </c>
      <c r="I25" s="5">
        <f t="shared" si="7"/>
        <v>5</v>
      </c>
      <c r="J25" s="5">
        <f t="shared" si="7"/>
        <v>41</v>
      </c>
      <c r="K25" s="5">
        <f t="shared" si="7"/>
        <v>12</v>
      </c>
      <c r="L25" s="5">
        <f t="shared" si="7"/>
        <v>2</v>
      </c>
      <c r="M25" s="5">
        <f t="shared" si="7"/>
        <v>60</v>
      </c>
      <c r="N25" s="5">
        <f t="shared" si="7"/>
        <v>2</v>
      </c>
      <c r="O25" s="5">
        <f t="shared" si="7"/>
        <v>159</v>
      </c>
      <c r="P25" s="5">
        <f t="shared" si="7"/>
        <v>164</v>
      </c>
    </row>
    <row r="26" spans="3:16" ht="10.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s="11" customFormat="1" ht="11.25" thickBot="1">
      <c r="A27" s="8"/>
      <c r="B27" s="9" t="s">
        <v>23</v>
      </c>
      <c r="C27" s="10">
        <f aca="true" t="shared" si="8" ref="C27:P27">SUM(C16+C25)</f>
        <v>32247</v>
      </c>
      <c r="D27" s="10">
        <f t="shared" si="8"/>
        <v>19055</v>
      </c>
      <c r="E27" s="10">
        <f t="shared" si="8"/>
        <v>0</v>
      </c>
      <c r="F27" s="10">
        <f t="shared" si="8"/>
        <v>0</v>
      </c>
      <c r="G27" s="10">
        <f t="shared" si="8"/>
        <v>0</v>
      </c>
      <c r="H27" s="10">
        <f t="shared" si="8"/>
        <v>7</v>
      </c>
      <c r="I27" s="10">
        <f t="shared" si="8"/>
        <v>5085</v>
      </c>
      <c r="J27" s="10">
        <f t="shared" si="8"/>
        <v>166</v>
      </c>
      <c r="K27" s="10">
        <f t="shared" si="8"/>
        <v>552</v>
      </c>
      <c r="L27" s="10">
        <f t="shared" si="8"/>
        <v>63</v>
      </c>
      <c r="M27" s="10">
        <f t="shared" si="8"/>
        <v>5873</v>
      </c>
      <c r="N27" s="10">
        <f t="shared" si="8"/>
        <v>1452</v>
      </c>
      <c r="O27" s="10">
        <f t="shared" si="8"/>
        <v>26380</v>
      </c>
      <c r="P27" s="10">
        <f t="shared" si="8"/>
        <v>5867</v>
      </c>
    </row>
    <row r="28" spans="1:16" s="11" customFormat="1" ht="10.5">
      <c r="A28" s="11" t="str">
        <f>+'junio 2016'!A28</f>
        <v>Fuente: Superintendencia de Salud, Archivos Maestros de Beneficiarios, Contratos y Cotizaciones. </v>
      </c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="11" customFormat="1" ht="10.5">
      <c r="A29" s="11" t="s">
        <v>24</v>
      </c>
    </row>
    <row r="30" s="11" customFormat="1" ht="10.5">
      <c r="A30" s="11" t="s">
        <v>25</v>
      </c>
    </row>
    <row r="31" spans="1:2" s="11" customFormat="1" ht="10.5">
      <c r="A31" s="3" t="s">
        <v>26</v>
      </c>
      <c r="B31" s="3"/>
    </row>
    <row r="32" ht="10.5">
      <c r="A32" s="3" t="s">
        <v>27</v>
      </c>
    </row>
    <row r="33" ht="10.5">
      <c r="A33" s="3" t="s">
        <v>28</v>
      </c>
    </row>
    <row r="34" ht="10.5">
      <c r="A34" s="3" t="s">
        <v>29</v>
      </c>
    </row>
    <row r="35" ht="10.5">
      <c r="A35" s="3" t="s">
        <v>30</v>
      </c>
    </row>
    <row r="36" ht="10.5">
      <c r="A36" s="3" t="s">
        <v>31</v>
      </c>
    </row>
    <row r="37" ht="10.5">
      <c r="A37" s="3" t="s">
        <v>32</v>
      </c>
    </row>
    <row r="38" ht="10.5">
      <c r="A38" s="3" t="s">
        <v>33</v>
      </c>
    </row>
    <row r="39" ht="10.5">
      <c r="A39" s="3" t="s">
        <v>34</v>
      </c>
    </row>
    <row r="40" ht="10.5">
      <c r="A40" s="3" t="s">
        <v>35</v>
      </c>
    </row>
    <row r="41" ht="10.5">
      <c r="A41" s="3" t="s">
        <v>36</v>
      </c>
    </row>
    <row r="42" ht="10.5">
      <c r="A42" s="3" t="s">
        <v>79</v>
      </c>
    </row>
    <row r="43" ht="10.5">
      <c r="A43" s="3" t="s">
        <v>80</v>
      </c>
    </row>
  </sheetData>
  <sheetProtection/>
  <mergeCells count="19">
    <mergeCell ref="M5:M7"/>
    <mergeCell ref="N5:N7"/>
    <mergeCell ref="O5:O7"/>
    <mergeCell ref="P5:P7"/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J6:J7"/>
    <mergeCell ref="K6:K7"/>
    <mergeCell ref="L6:L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16.851562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8" t="s">
        <v>74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3.5">
      <c r="A3" s="28" t="s">
        <v>49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5" spans="1:16" ht="10.5">
      <c r="A5" s="25"/>
      <c r="B5" s="25"/>
      <c r="C5" s="25"/>
      <c r="D5" s="25"/>
      <c r="E5" s="31" t="s">
        <v>12</v>
      </c>
      <c r="F5" s="31"/>
      <c r="G5" s="31"/>
      <c r="H5" s="31"/>
      <c r="I5" s="31"/>
      <c r="J5" s="31"/>
      <c r="K5" s="31"/>
      <c r="L5" s="31"/>
      <c r="M5" s="32" t="s">
        <v>12</v>
      </c>
      <c r="N5" s="32" t="s">
        <v>38</v>
      </c>
      <c r="O5" s="32" t="s">
        <v>77</v>
      </c>
      <c r="P5" s="32" t="s">
        <v>78</v>
      </c>
    </row>
    <row r="6" spans="1:16" ht="10.5" customHeight="1">
      <c r="A6" s="29" t="s">
        <v>0</v>
      </c>
      <c r="B6" s="29" t="s">
        <v>10</v>
      </c>
      <c r="C6" s="29" t="s">
        <v>11</v>
      </c>
      <c r="D6" s="29" t="s">
        <v>37</v>
      </c>
      <c r="E6" s="29" t="s">
        <v>13</v>
      </c>
      <c r="F6" s="29" t="s">
        <v>14</v>
      </c>
      <c r="G6" s="29" t="s">
        <v>15</v>
      </c>
      <c r="H6" s="29" t="s">
        <v>16</v>
      </c>
      <c r="I6" s="29" t="s">
        <v>18</v>
      </c>
      <c r="J6" s="29" t="s">
        <v>17</v>
      </c>
      <c r="K6" s="29" t="s">
        <v>19</v>
      </c>
      <c r="L6" s="29" t="s">
        <v>20</v>
      </c>
      <c r="M6" s="29"/>
      <c r="N6" s="29"/>
      <c r="O6" s="29"/>
      <c r="P6" s="29"/>
    </row>
    <row r="7" spans="1:16" ht="11.25" thickBo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ht="10.5">
      <c r="A8" s="4">
        <v>67</v>
      </c>
      <c r="B8" s="3" t="s">
        <v>1</v>
      </c>
      <c r="C8" s="5">
        <v>5579</v>
      </c>
      <c r="D8" s="5">
        <v>2549</v>
      </c>
      <c r="E8" s="5"/>
      <c r="F8" s="5"/>
      <c r="G8" s="5"/>
      <c r="H8" s="5"/>
      <c r="I8" s="5">
        <v>998</v>
      </c>
      <c r="J8" s="5">
        <v>10</v>
      </c>
      <c r="K8" s="5"/>
      <c r="L8" s="5">
        <v>10</v>
      </c>
      <c r="M8" s="5">
        <f aca="true" t="shared" si="0" ref="M8:M14">SUM(E8:L8)</f>
        <v>1018</v>
      </c>
      <c r="N8" s="5"/>
      <c r="O8" s="5">
        <f aca="true" t="shared" si="1" ref="O8:O14">SUM(N8+M8+D8)</f>
        <v>3567</v>
      </c>
      <c r="P8" s="5">
        <f aca="true" t="shared" si="2" ref="P8:P14">SUM(C8-O8)</f>
        <v>2012</v>
      </c>
    </row>
    <row r="9" spans="1:16" ht="10.5">
      <c r="A9" s="4">
        <v>78</v>
      </c>
      <c r="B9" s="3" t="s">
        <v>41</v>
      </c>
      <c r="C9" s="5">
        <v>5733</v>
      </c>
      <c r="D9" s="5">
        <v>4672</v>
      </c>
      <c r="E9" s="5"/>
      <c r="F9" s="5"/>
      <c r="G9" s="5"/>
      <c r="H9" s="5"/>
      <c r="I9" s="5">
        <v>1972</v>
      </c>
      <c r="J9" s="5">
        <v>10</v>
      </c>
      <c r="K9" s="5"/>
      <c r="L9" s="5">
        <v>5</v>
      </c>
      <c r="M9" s="5">
        <f t="shared" si="0"/>
        <v>1987</v>
      </c>
      <c r="N9" s="5">
        <v>158</v>
      </c>
      <c r="O9" s="5">
        <f t="shared" si="1"/>
        <v>6817</v>
      </c>
      <c r="P9" s="5">
        <f t="shared" si="2"/>
        <v>-1084</v>
      </c>
    </row>
    <row r="10" spans="1:16" ht="10.5">
      <c r="A10" s="4">
        <v>80</v>
      </c>
      <c r="B10" s="3" t="s">
        <v>2</v>
      </c>
      <c r="C10" s="5">
        <v>901</v>
      </c>
      <c r="D10" s="5">
        <v>442</v>
      </c>
      <c r="E10" s="5"/>
      <c r="F10" s="5"/>
      <c r="G10" s="5"/>
      <c r="H10" s="5"/>
      <c r="I10" s="5">
        <v>87</v>
      </c>
      <c r="J10" s="5"/>
      <c r="K10" s="5">
        <v>62</v>
      </c>
      <c r="L10" s="5">
        <v>4</v>
      </c>
      <c r="M10" s="5">
        <f t="shared" si="0"/>
        <v>153</v>
      </c>
      <c r="N10" s="5">
        <v>233</v>
      </c>
      <c r="O10" s="5">
        <f t="shared" si="1"/>
        <v>828</v>
      </c>
      <c r="P10" s="5">
        <f t="shared" si="2"/>
        <v>73</v>
      </c>
    </row>
    <row r="11" spans="1:16" ht="10.5">
      <c r="A11" s="6">
        <v>81</v>
      </c>
      <c r="B11" s="7" t="s">
        <v>43</v>
      </c>
      <c r="C11" s="5">
        <v>511</v>
      </c>
      <c r="D11" s="5">
        <v>445</v>
      </c>
      <c r="E11" s="5"/>
      <c r="F11" s="5"/>
      <c r="G11" s="5"/>
      <c r="H11" s="5"/>
      <c r="I11" s="5"/>
      <c r="J11" s="5">
        <v>1</v>
      </c>
      <c r="K11" s="5"/>
      <c r="L11" s="5"/>
      <c r="M11" s="5">
        <f>SUM(E11:L11)</f>
        <v>1</v>
      </c>
      <c r="N11" s="5">
        <v>3</v>
      </c>
      <c r="O11" s="5">
        <f>SUM(N11+M11+D11)</f>
        <v>449</v>
      </c>
      <c r="P11" s="5">
        <f>SUM(C11-O11)</f>
        <v>62</v>
      </c>
    </row>
    <row r="12" spans="1:16" ht="10.5">
      <c r="A12" s="4">
        <v>88</v>
      </c>
      <c r="B12" s="3" t="s">
        <v>3</v>
      </c>
      <c r="C12" s="5">
        <v>3912</v>
      </c>
      <c r="D12" s="5">
        <v>4202</v>
      </c>
      <c r="E12" s="5"/>
      <c r="F12" s="5"/>
      <c r="G12" s="5"/>
      <c r="H12" s="5">
        <v>1</v>
      </c>
      <c r="I12" s="5">
        <v>542</v>
      </c>
      <c r="J12" s="5">
        <v>29</v>
      </c>
      <c r="K12" s="5"/>
      <c r="L12" s="5">
        <v>10</v>
      </c>
      <c r="M12" s="5">
        <f t="shared" si="0"/>
        <v>582</v>
      </c>
      <c r="N12" s="5">
        <v>62</v>
      </c>
      <c r="O12" s="5">
        <f t="shared" si="1"/>
        <v>4846</v>
      </c>
      <c r="P12" s="5">
        <f t="shared" si="2"/>
        <v>-934</v>
      </c>
    </row>
    <row r="13" spans="1:16" ht="10.5">
      <c r="A13" s="4">
        <v>99</v>
      </c>
      <c r="B13" s="3" t="s">
        <v>4</v>
      </c>
      <c r="C13" s="5">
        <v>5123</v>
      </c>
      <c r="D13" s="5">
        <v>2592</v>
      </c>
      <c r="E13" s="5"/>
      <c r="F13" s="5"/>
      <c r="G13" s="5"/>
      <c r="H13" s="5"/>
      <c r="I13" s="5">
        <v>394</v>
      </c>
      <c r="J13" s="5"/>
      <c r="K13" s="5">
        <v>631</v>
      </c>
      <c r="L13" s="5">
        <v>35</v>
      </c>
      <c r="M13" s="5">
        <f t="shared" si="0"/>
        <v>1060</v>
      </c>
      <c r="N13" s="5">
        <v>894</v>
      </c>
      <c r="O13" s="5">
        <f t="shared" si="1"/>
        <v>4546</v>
      </c>
      <c r="P13" s="5">
        <f t="shared" si="2"/>
        <v>577</v>
      </c>
    </row>
    <row r="14" spans="1:16" ht="10.5">
      <c r="A14" s="4">
        <v>107</v>
      </c>
      <c r="B14" s="3" t="s">
        <v>5</v>
      </c>
      <c r="C14" s="5">
        <v>6186</v>
      </c>
      <c r="D14" s="5">
        <v>3499</v>
      </c>
      <c r="E14" s="5"/>
      <c r="F14" s="5"/>
      <c r="G14" s="5"/>
      <c r="H14" s="5"/>
      <c r="I14" s="5">
        <v>1967</v>
      </c>
      <c r="J14" s="5">
        <v>62</v>
      </c>
      <c r="K14" s="5"/>
      <c r="L14" s="5">
        <v>5</v>
      </c>
      <c r="M14" s="5">
        <f t="shared" si="0"/>
        <v>2034</v>
      </c>
      <c r="N14" s="5">
        <v>55</v>
      </c>
      <c r="O14" s="5">
        <f t="shared" si="1"/>
        <v>5588</v>
      </c>
      <c r="P14" s="5">
        <f t="shared" si="2"/>
        <v>598</v>
      </c>
    </row>
    <row r="15" spans="1:16" ht="10.5">
      <c r="A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>
        <v>22</v>
      </c>
      <c r="O15" s="5"/>
      <c r="P15" s="5"/>
    </row>
    <row r="16" spans="2:16" ht="10.5">
      <c r="B16" s="3" t="s">
        <v>21</v>
      </c>
      <c r="C16" s="5">
        <f aca="true" t="shared" si="3" ref="C16:P16">SUM(C8:C14)</f>
        <v>27945</v>
      </c>
      <c r="D16" s="5">
        <f t="shared" si="3"/>
        <v>18401</v>
      </c>
      <c r="E16" s="5">
        <f t="shared" si="3"/>
        <v>0</v>
      </c>
      <c r="F16" s="5">
        <f t="shared" si="3"/>
        <v>0</v>
      </c>
      <c r="G16" s="5">
        <f t="shared" si="3"/>
        <v>0</v>
      </c>
      <c r="H16" s="5">
        <f t="shared" si="3"/>
        <v>1</v>
      </c>
      <c r="I16" s="5">
        <f t="shared" si="3"/>
        <v>5960</v>
      </c>
      <c r="J16" s="5">
        <f t="shared" si="3"/>
        <v>112</v>
      </c>
      <c r="K16" s="5">
        <f t="shared" si="3"/>
        <v>693</v>
      </c>
      <c r="L16" s="5">
        <f t="shared" si="3"/>
        <v>69</v>
      </c>
      <c r="M16" s="5">
        <f t="shared" si="3"/>
        <v>6835</v>
      </c>
      <c r="N16" s="5">
        <f t="shared" si="3"/>
        <v>1405</v>
      </c>
      <c r="O16" s="5">
        <f t="shared" si="3"/>
        <v>26641</v>
      </c>
      <c r="P16" s="5">
        <f t="shared" si="3"/>
        <v>1304</v>
      </c>
    </row>
    <row r="18" spans="1:16" ht="10.5">
      <c r="A18" s="6">
        <v>62</v>
      </c>
      <c r="B18" s="7" t="s">
        <v>6</v>
      </c>
      <c r="C18" s="5"/>
      <c r="D18" s="5">
        <v>2</v>
      </c>
      <c r="E18" s="5"/>
      <c r="F18" s="5"/>
      <c r="G18" s="5"/>
      <c r="H18" s="5"/>
      <c r="I18" s="5"/>
      <c r="J18" s="5">
        <v>1</v>
      </c>
      <c r="K18" s="5"/>
      <c r="L18" s="5"/>
      <c r="M18" s="5">
        <f aca="true" t="shared" si="4" ref="M18:M23">SUM(E18:L18)</f>
        <v>1</v>
      </c>
      <c r="N18" s="5"/>
      <c r="O18" s="5">
        <f aca="true" t="shared" si="5" ref="O18:O23">SUM(N18+M18+D18)</f>
        <v>3</v>
      </c>
      <c r="P18" s="5">
        <f aca="true" t="shared" si="6" ref="P18:P23">SUM(C18-O18)</f>
        <v>-3</v>
      </c>
    </row>
    <row r="19" spans="1:16" ht="10.5">
      <c r="A19" s="6">
        <v>63</v>
      </c>
      <c r="B19" s="7" t="s">
        <v>40</v>
      </c>
      <c r="C19" s="5">
        <v>15</v>
      </c>
      <c r="D19" s="5">
        <v>22</v>
      </c>
      <c r="E19" s="5"/>
      <c r="F19" s="5"/>
      <c r="G19" s="5"/>
      <c r="H19" s="5"/>
      <c r="I19" s="5"/>
      <c r="J19" s="5">
        <v>10</v>
      </c>
      <c r="K19" s="5">
        <v>5</v>
      </c>
      <c r="L19" s="5"/>
      <c r="M19" s="5">
        <f t="shared" si="4"/>
        <v>15</v>
      </c>
      <c r="N19" s="5"/>
      <c r="O19" s="5">
        <f t="shared" si="5"/>
        <v>37</v>
      </c>
      <c r="P19" s="5">
        <f t="shared" si="6"/>
        <v>-22</v>
      </c>
    </row>
    <row r="20" spans="1:16" ht="10.5">
      <c r="A20" s="6">
        <v>65</v>
      </c>
      <c r="B20" s="7" t="s">
        <v>7</v>
      </c>
      <c r="C20" s="5">
        <v>51</v>
      </c>
      <c r="D20" s="5">
        <v>20</v>
      </c>
      <c r="E20" s="5"/>
      <c r="F20" s="5"/>
      <c r="G20" s="5"/>
      <c r="H20" s="5"/>
      <c r="I20" s="5">
        <v>62</v>
      </c>
      <c r="J20" s="5">
        <v>9</v>
      </c>
      <c r="K20" s="5">
        <v>4</v>
      </c>
      <c r="L20" s="5"/>
      <c r="M20" s="5">
        <f t="shared" si="4"/>
        <v>75</v>
      </c>
      <c r="N20" s="5"/>
      <c r="O20" s="5">
        <f t="shared" si="5"/>
        <v>95</v>
      </c>
      <c r="P20" s="5">
        <f t="shared" si="6"/>
        <v>-44</v>
      </c>
    </row>
    <row r="21" spans="1:16" ht="10.5">
      <c r="A21" s="6">
        <v>68</v>
      </c>
      <c r="B21" s="7" t="s">
        <v>8</v>
      </c>
      <c r="C21" s="5">
        <v>9</v>
      </c>
      <c r="D21" s="5">
        <v>3</v>
      </c>
      <c r="E21" s="5"/>
      <c r="F21" s="5"/>
      <c r="G21" s="5"/>
      <c r="H21" s="5"/>
      <c r="I21" s="5"/>
      <c r="J21" s="5"/>
      <c r="K21" s="5">
        <v>1</v>
      </c>
      <c r="L21" s="5"/>
      <c r="M21" s="5">
        <f t="shared" si="4"/>
        <v>1</v>
      </c>
      <c r="N21" s="5"/>
      <c r="O21" s="5">
        <f t="shared" si="5"/>
        <v>4</v>
      </c>
      <c r="P21" s="5">
        <f t="shared" si="6"/>
        <v>5</v>
      </c>
    </row>
    <row r="22" spans="1:16" ht="10.5">
      <c r="A22" s="6">
        <v>76</v>
      </c>
      <c r="B22" s="7" t="s">
        <v>39</v>
      </c>
      <c r="C22" s="5">
        <v>54</v>
      </c>
      <c r="D22" s="5">
        <v>19</v>
      </c>
      <c r="E22" s="5"/>
      <c r="F22" s="5"/>
      <c r="G22" s="5"/>
      <c r="H22" s="5"/>
      <c r="I22" s="5">
        <v>5</v>
      </c>
      <c r="J22" s="5">
        <v>16</v>
      </c>
      <c r="K22" s="5">
        <v>2</v>
      </c>
      <c r="L22" s="5"/>
      <c r="M22" s="5">
        <f t="shared" si="4"/>
        <v>23</v>
      </c>
      <c r="N22" s="5"/>
      <c r="O22" s="5">
        <f t="shared" si="5"/>
        <v>42</v>
      </c>
      <c r="P22" s="5">
        <f t="shared" si="6"/>
        <v>12</v>
      </c>
    </row>
    <row r="23" spans="1:16" ht="10.5">
      <c r="A23" s="6">
        <v>94</v>
      </c>
      <c r="B23" s="7" t="s">
        <v>9</v>
      </c>
      <c r="C23" s="5">
        <v>36</v>
      </c>
      <c r="D23" s="5">
        <v>1</v>
      </c>
      <c r="E23" s="5"/>
      <c r="F23" s="5"/>
      <c r="G23" s="5"/>
      <c r="H23" s="5"/>
      <c r="I23" s="5"/>
      <c r="J23" s="5"/>
      <c r="K23" s="5">
        <v>4</v>
      </c>
      <c r="L23" s="5"/>
      <c r="M23" s="5">
        <f t="shared" si="4"/>
        <v>4</v>
      </c>
      <c r="N23" s="5"/>
      <c r="O23" s="5">
        <f t="shared" si="5"/>
        <v>5</v>
      </c>
      <c r="P23" s="5">
        <f t="shared" si="6"/>
        <v>31</v>
      </c>
    </row>
    <row r="24" spans="1:16" ht="10.5">
      <c r="A24" s="6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ht="10.5">
      <c r="B25" s="3" t="s">
        <v>22</v>
      </c>
      <c r="C25" s="5">
        <f aca="true" t="shared" si="7" ref="C25:P25">SUM(C18:C23)</f>
        <v>165</v>
      </c>
      <c r="D25" s="5">
        <f t="shared" si="7"/>
        <v>67</v>
      </c>
      <c r="E25" s="5">
        <f t="shared" si="7"/>
        <v>0</v>
      </c>
      <c r="F25" s="5">
        <f t="shared" si="7"/>
        <v>0</v>
      </c>
      <c r="G25" s="5">
        <f t="shared" si="7"/>
        <v>0</v>
      </c>
      <c r="H25" s="5">
        <f t="shared" si="7"/>
        <v>0</v>
      </c>
      <c r="I25" s="5">
        <f t="shared" si="7"/>
        <v>67</v>
      </c>
      <c r="J25" s="5">
        <f t="shared" si="7"/>
        <v>36</v>
      </c>
      <c r="K25" s="5">
        <f t="shared" si="7"/>
        <v>16</v>
      </c>
      <c r="L25" s="5">
        <f t="shared" si="7"/>
        <v>0</v>
      </c>
      <c r="M25" s="5">
        <f t="shared" si="7"/>
        <v>119</v>
      </c>
      <c r="N25" s="5">
        <f t="shared" si="7"/>
        <v>0</v>
      </c>
      <c r="O25" s="5">
        <f t="shared" si="7"/>
        <v>186</v>
      </c>
      <c r="P25" s="5">
        <f t="shared" si="7"/>
        <v>-21</v>
      </c>
    </row>
    <row r="26" spans="3:16" ht="10.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s="11" customFormat="1" ht="11.25" thickBot="1">
      <c r="A27" s="8"/>
      <c r="B27" s="9" t="s">
        <v>23</v>
      </c>
      <c r="C27" s="10">
        <f aca="true" t="shared" si="8" ref="C27:P27">SUM(C16+C25)</f>
        <v>28110</v>
      </c>
      <c r="D27" s="10">
        <f t="shared" si="8"/>
        <v>18468</v>
      </c>
      <c r="E27" s="10">
        <f t="shared" si="8"/>
        <v>0</v>
      </c>
      <c r="F27" s="10">
        <f t="shared" si="8"/>
        <v>0</v>
      </c>
      <c r="G27" s="10">
        <f t="shared" si="8"/>
        <v>0</v>
      </c>
      <c r="H27" s="10">
        <f t="shared" si="8"/>
        <v>1</v>
      </c>
      <c r="I27" s="10">
        <f t="shared" si="8"/>
        <v>6027</v>
      </c>
      <c r="J27" s="10">
        <f t="shared" si="8"/>
        <v>148</v>
      </c>
      <c r="K27" s="10">
        <f t="shared" si="8"/>
        <v>709</v>
      </c>
      <c r="L27" s="10">
        <f t="shared" si="8"/>
        <v>69</v>
      </c>
      <c r="M27" s="10">
        <f t="shared" si="8"/>
        <v>6954</v>
      </c>
      <c r="N27" s="10">
        <f t="shared" si="8"/>
        <v>1405</v>
      </c>
      <c r="O27" s="10">
        <f t="shared" si="8"/>
        <v>26827</v>
      </c>
      <c r="P27" s="10">
        <f t="shared" si="8"/>
        <v>1283</v>
      </c>
    </row>
    <row r="28" spans="1:16" s="11" customFormat="1" ht="10.5">
      <c r="A28" s="11" t="str">
        <f>+'julio 2016'!A28</f>
        <v>Fuente: Superintendencia de Salud, Archivos Maestros de Beneficiarios, Contratos y Cotizaciones. </v>
      </c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="11" customFormat="1" ht="10.5">
      <c r="A29" s="11" t="s">
        <v>24</v>
      </c>
    </row>
    <row r="30" s="11" customFormat="1" ht="10.5">
      <c r="A30" s="11" t="s">
        <v>25</v>
      </c>
    </row>
    <row r="31" spans="1:2" s="11" customFormat="1" ht="10.5">
      <c r="A31" s="3" t="s">
        <v>26</v>
      </c>
      <c r="B31" s="3"/>
    </row>
    <row r="32" ht="10.5">
      <c r="A32" s="3" t="s">
        <v>27</v>
      </c>
    </row>
    <row r="33" ht="10.5">
      <c r="A33" s="3" t="s">
        <v>28</v>
      </c>
    </row>
    <row r="34" ht="10.5">
      <c r="A34" s="3" t="s">
        <v>29</v>
      </c>
    </row>
    <row r="35" ht="10.5">
      <c r="A35" s="3" t="s">
        <v>30</v>
      </c>
    </row>
    <row r="36" ht="10.5">
      <c r="A36" s="3" t="s">
        <v>31</v>
      </c>
    </row>
    <row r="37" ht="10.5">
      <c r="A37" s="3" t="s">
        <v>32</v>
      </c>
    </row>
    <row r="38" ht="10.5">
      <c r="A38" s="3" t="s">
        <v>33</v>
      </c>
    </row>
    <row r="39" ht="10.5">
      <c r="A39" s="3" t="s">
        <v>34</v>
      </c>
    </row>
    <row r="40" ht="10.5">
      <c r="A40" s="3" t="s">
        <v>35</v>
      </c>
    </row>
    <row r="41" ht="10.5">
      <c r="A41" s="3" t="s">
        <v>36</v>
      </c>
    </row>
    <row r="42" ht="10.5">
      <c r="A42" s="3" t="s">
        <v>79</v>
      </c>
    </row>
    <row r="43" ht="10.5">
      <c r="A43" s="3" t="s">
        <v>80</v>
      </c>
    </row>
  </sheetData>
  <sheetProtection/>
  <mergeCells count="19">
    <mergeCell ref="M5:M7"/>
    <mergeCell ref="N5:N7"/>
    <mergeCell ref="O5:O7"/>
    <mergeCell ref="P5:P7"/>
    <mergeCell ref="A6:A7"/>
    <mergeCell ref="B6:B7"/>
    <mergeCell ref="C6:C7"/>
    <mergeCell ref="D6:D7"/>
    <mergeCell ref="I6:I7"/>
    <mergeCell ref="E6:E7"/>
    <mergeCell ref="F6:F7"/>
    <mergeCell ref="G6:G7"/>
    <mergeCell ref="H6:H7"/>
    <mergeCell ref="A2:P2"/>
    <mergeCell ref="A3:P3"/>
    <mergeCell ref="J6:J7"/>
    <mergeCell ref="K6:K7"/>
    <mergeCell ref="L6:L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16.851562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8" t="s">
        <v>74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3.5">
      <c r="A3" s="28" t="s">
        <v>48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5" spans="1:16" ht="10.5">
      <c r="A5" s="25"/>
      <c r="B5" s="25"/>
      <c r="C5" s="25"/>
      <c r="D5" s="25"/>
      <c r="E5" s="31" t="s">
        <v>12</v>
      </c>
      <c r="F5" s="31"/>
      <c r="G5" s="31"/>
      <c r="H5" s="31"/>
      <c r="I5" s="31"/>
      <c r="J5" s="31"/>
      <c r="K5" s="31"/>
      <c r="L5" s="31"/>
      <c r="M5" s="32" t="s">
        <v>12</v>
      </c>
      <c r="N5" s="32" t="s">
        <v>38</v>
      </c>
      <c r="O5" s="32" t="s">
        <v>77</v>
      </c>
      <c r="P5" s="32" t="s">
        <v>78</v>
      </c>
    </row>
    <row r="6" spans="1:16" ht="10.5" customHeight="1">
      <c r="A6" s="29" t="s">
        <v>0</v>
      </c>
      <c r="B6" s="29" t="s">
        <v>10</v>
      </c>
      <c r="C6" s="29" t="s">
        <v>11</v>
      </c>
      <c r="D6" s="29" t="s">
        <v>37</v>
      </c>
      <c r="E6" s="29" t="s">
        <v>13</v>
      </c>
      <c r="F6" s="29" t="s">
        <v>14</v>
      </c>
      <c r="G6" s="29" t="s">
        <v>15</v>
      </c>
      <c r="H6" s="29" t="s">
        <v>16</v>
      </c>
      <c r="I6" s="29" t="s">
        <v>18</v>
      </c>
      <c r="J6" s="29" t="s">
        <v>17</v>
      </c>
      <c r="K6" s="29" t="s">
        <v>19</v>
      </c>
      <c r="L6" s="29" t="s">
        <v>20</v>
      </c>
      <c r="M6" s="29"/>
      <c r="N6" s="29"/>
      <c r="O6" s="29"/>
      <c r="P6" s="29"/>
    </row>
    <row r="7" spans="1:16" ht="11.25" thickBo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ht="10.5">
      <c r="A8" s="4">
        <v>67</v>
      </c>
      <c r="B8" s="3" t="s">
        <v>1</v>
      </c>
      <c r="C8" s="5">
        <v>7117</v>
      </c>
      <c r="D8" s="5">
        <v>4438</v>
      </c>
      <c r="E8" s="5"/>
      <c r="F8" s="5"/>
      <c r="G8" s="5"/>
      <c r="H8" s="5"/>
      <c r="I8" s="5">
        <v>1073</v>
      </c>
      <c r="J8" s="5">
        <v>8</v>
      </c>
      <c r="K8" s="5"/>
      <c r="L8" s="5">
        <v>4</v>
      </c>
      <c r="M8" s="5">
        <f aca="true" t="shared" si="0" ref="M8:M14">SUM(E8:L8)</f>
        <v>1085</v>
      </c>
      <c r="N8" s="5">
        <v>149</v>
      </c>
      <c r="O8" s="5">
        <f aca="true" t="shared" si="1" ref="O8:O14">SUM(N8+M8+D8)</f>
        <v>5672</v>
      </c>
      <c r="P8" s="5">
        <f aca="true" t="shared" si="2" ref="P8:P14">SUM(C8-O8)</f>
        <v>1445</v>
      </c>
    </row>
    <row r="9" spans="1:16" ht="10.5">
      <c r="A9" s="4">
        <v>78</v>
      </c>
      <c r="B9" s="3" t="s">
        <v>41</v>
      </c>
      <c r="C9" s="5">
        <v>7809</v>
      </c>
      <c r="D9" s="5">
        <v>7981</v>
      </c>
      <c r="E9" s="5"/>
      <c r="F9" s="5"/>
      <c r="G9" s="5"/>
      <c r="H9" s="5">
        <v>1</v>
      </c>
      <c r="I9" s="5">
        <v>2249</v>
      </c>
      <c r="J9" s="5">
        <v>23</v>
      </c>
      <c r="K9" s="5"/>
      <c r="L9" s="5">
        <v>5</v>
      </c>
      <c r="M9" s="5">
        <f t="shared" si="0"/>
        <v>2278</v>
      </c>
      <c r="N9" s="5">
        <v>254</v>
      </c>
      <c r="O9" s="5">
        <f t="shared" si="1"/>
        <v>10513</v>
      </c>
      <c r="P9" s="5">
        <f t="shared" si="2"/>
        <v>-2704</v>
      </c>
    </row>
    <row r="10" spans="1:16" ht="10.5">
      <c r="A10" s="4">
        <v>80</v>
      </c>
      <c r="B10" s="3" t="s">
        <v>2</v>
      </c>
      <c r="C10" s="5">
        <v>1174</v>
      </c>
      <c r="D10" s="5">
        <v>867</v>
      </c>
      <c r="E10" s="5"/>
      <c r="F10" s="5"/>
      <c r="G10" s="5"/>
      <c r="H10" s="5"/>
      <c r="I10" s="5">
        <v>90</v>
      </c>
      <c r="J10" s="5"/>
      <c r="K10" s="5">
        <v>58</v>
      </c>
      <c r="L10" s="5">
        <v>7</v>
      </c>
      <c r="M10" s="5">
        <f t="shared" si="0"/>
        <v>155</v>
      </c>
      <c r="N10" s="5">
        <v>3</v>
      </c>
      <c r="O10" s="5">
        <f t="shared" si="1"/>
        <v>1025</v>
      </c>
      <c r="P10" s="5">
        <f t="shared" si="2"/>
        <v>149</v>
      </c>
    </row>
    <row r="11" spans="1:16" ht="10.5">
      <c r="A11" s="6">
        <v>81</v>
      </c>
      <c r="B11" s="7" t="s">
        <v>43</v>
      </c>
      <c r="C11" s="5">
        <v>591</v>
      </c>
      <c r="D11" s="5">
        <v>1119</v>
      </c>
      <c r="E11" s="5"/>
      <c r="F11" s="5"/>
      <c r="G11" s="5"/>
      <c r="H11" s="5"/>
      <c r="I11" s="5"/>
      <c r="J11" s="5">
        <v>1</v>
      </c>
      <c r="K11" s="5"/>
      <c r="L11" s="5">
        <v>1</v>
      </c>
      <c r="M11" s="5">
        <f>SUM(E11:L11)</f>
        <v>2</v>
      </c>
      <c r="N11" s="5">
        <v>23</v>
      </c>
      <c r="O11" s="5">
        <f>SUM(N11+M11+D11)</f>
        <v>1144</v>
      </c>
      <c r="P11" s="5">
        <f>SUM(C11-O11)</f>
        <v>-553</v>
      </c>
    </row>
    <row r="12" spans="1:16" ht="10.5">
      <c r="A12" s="4">
        <v>88</v>
      </c>
      <c r="B12" s="3" t="s">
        <v>3</v>
      </c>
      <c r="C12" s="5">
        <v>5223</v>
      </c>
      <c r="D12" s="5">
        <v>6227</v>
      </c>
      <c r="E12" s="5"/>
      <c r="F12" s="5"/>
      <c r="G12" s="5"/>
      <c r="H12" s="5">
        <v>5</v>
      </c>
      <c r="I12" s="5">
        <v>578</v>
      </c>
      <c r="J12" s="5">
        <v>21</v>
      </c>
      <c r="K12" s="5"/>
      <c r="L12" s="5">
        <v>11</v>
      </c>
      <c r="M12" s="5">
        <f t="shared" si="0"/>
        <v>615</v>
      </c>
      <c r="N12" s="5">
        <v>957</v>
      </c>
      <c r="O12" s="5">
        <f t="shared" si="1"/>
        <v>7799</v>
      </c>
      <c r="P12" s="5">
        <f t="shared" si="2"/>
        <v>-2576</v>
      </c>
    </row>
    <row r="13" spans="1:16" ht="10.5">
      <c r="A13" s="4">
        <v>99</v>
      </c>
      <c r="B13" s="3" t="s">
        <v>4</v>
      </c>
      <c r="C13" s="5">
        <v>7588</v>
      </c>
      <c r="D13" s="5">
        <v>5418</v>
      </c>
      <c r="E13" s="5"/>
      <c r="F13" s="5"/>
      <c r="G13" s="5"/>
      <c r="H13" s="5"/>
      <c r="I13" s="5">
        <v>344</v>
      </c>
      <c r="J13" s="5"/>
      <c r="K13" s="5">
        <v>734</v>
      </c>
      <c r="L13" s="5">
        <v>25</v>
      </c>
      <c r="M13" s="5">
        <f t="shared" si="0"/>
        <v>1103</v>
      </c>
      <c r="N13" s="5">
        <v>52</v>
      </c>
      <c r="O13" s="5">
        <f t="shared" si="1"/>
        <v>6573</v>
      </c>
      <c r="P13" s="5">
        <f t="shared" si="2"/>
        <v>1015</v>
      </c>
    </row>
    <row r="14" spans="1:16" ht="10.5">
      <c r="A14" s="4">
        <v>107</v>
      </c>
      <c r="B14" s="3" t="s">
        <v>5</v>
      </c>
      <c r="C14" s="5">
        <v>7909</v>
      </c>
      <c r="D14" s="5">
        <v>6075</v>
      </c>
      <c r="E14" s="5"/>
      <c r="F14" s="5"/>
      <c r="G14" s="5"/>
      <c r="H14" s="5">
        <v>5</v>
      </c>
      <c r="I14" s="5">
        <v>1592</v>
      </c>
      <c r="J14" s="5">
        <v>96</v>
      </c>
      <c r="K14" s="5"/>
      <c r="L14" s="5">
        <v>1</v>
      </c>
      <c r="M14" s="5">
        <f t="shared" si="0"/>
        <v>1694</v>
      </c>
      <c r="N14" s="5">
        <v>5</v>
      </c>
      <c r="O14" s="5">
        <f t="shared" si="1"/>
        <v>7774</v>
      </c>
      <c r="P14" s="5">
        <f t="shared" si="2"/>
        <v>135</v>
      </c>
    </row>
    <row r="15" spans="1:16" ht="10.5">
      <c r="A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ht="10.5">
      <c r="B16" s="3" t="s">
        <v>21</v>
      </c>
      <c r="C16" s="5">
        <f aca="true" t="shared" si="3" ref="C16:P16">SUM(C8:C14)</f>
        <v>37411</v>
      </c>
      <c r="D16" s="5">
        <f t="shared" si="3"/>
        <v>32125</v>
      </c>
      <c r="E16" s="5">
        <f t="shared" si="3"/>
        <v>0</v>
      </c>
      <c r="F16" s="5">
        <f t="shared" si="3"/>
        <v>0</v>
      </c>
      <c r="G16" s="5">
        <f t="shared" si="3"/>
        <v>0</v>
      </c>
      <c r="H16" s="5">
        <f t="shared" si="3"/>
        <v>11</v>
      </c>
      <c r="I16" s="5">
        <f t="shared" si="3"/>
        <v>5926</v>
      </c>
      <c r="J16" s="5">
        <f t="shared" si="3"/>
        <v>149</v>
      </c>
      <c r="K16" s="5">
        <f t="shared" si="3"/>
        <v>792</v>
      </c>
      <c r="L16" s="5">
        <f t="shared" si="3"/>
        <v>54</v>
      </c>
      <c r="M16" s="5">
        <f t="shared" si="3"/>
        <v>6932</v>
      </c>
      <c r="N16" s="5">
        <f t="shared" si="3"/>
        <v>1443</v>
      </c>
      <c r="O16" s="5">
        <f t="shared" si="3"/>
        <v>40500</v>
      </c>
      <c r="P16" s="5">
        <f t="shared" si="3"/>
        <v>-3089</v>
      </c>
    </row>
    <row r="18" spans="1:16" ht="10.5">
      <c r="A18" s="6">
        <v>62</v>
      </c>
      <c r="B18" s="7" t="s">
        <v>6</v>
      </c>
      <c r="C18" s="5"/>
      <c r="D18" s="5">
        <v>3</v>
      </c>
      <c r="E18" s="5"/>
      <c r="F18" s="5"/>
      <c r="G18" s="5"/>
      <c r="H18" s="5"/>
      <c r="I18" s="5"/>
      <c r="J18" s="5"/>
      <c r="K18" s="5"/>
      <c r="L18" s="5"/>
      <c r="M18" s="5">
        <f aca="true" t="shared" si="4" ref="M18:M23">SUM(E18:L18)</f>
        <v>0</v>
      </c>
      <c r="N18" s="5"/>
      <c r="O18" s="5">
        <f aca="true" t="shared" si="5" ref="O18:O23">SUM(N18+M18+D18)</f>
        <v>3</v>
      </c>
      <c r="P18" s="5">
        <f aca="true" t="shared" si="6" ref="P18:P23">SUM(C18-O18)</f>
        <v>-3</v>
      </c>
    </row>
    <row r="19" spans="1:16" ht="10.5">
      <c r="A19" s="6">
        <v>63</v>
      </c>
      <c r="B19" s="7" t="s">
        <v>40</v>
      </c>
      <c r="C19" s="5">
        <v>15</v>
      </c>
      <c r="D19" s="5">
        <v>23</v>
      </c>
      <c r="E19" s="5"/>
      <c r="F19" s="5"/>
      <c r="G19" s="5"/>
      <c r="H19" s="5"/>
      <c r="I19" s="5"/>
      <c r="J19" s="5">
        <v>9</v>
      </c>
      <c r="K19" s="5">
        <v>2</v>
      </c>
      <c r="L19" s="5"/>
      <c r="M19" s="5">
        <f t="shared" si="4"/>
        <v>11</v>
      </c>
      <c r="N19" s="5"/>
      <c r="O19" s="5">
        <f t="shared" si="5"/>
        <v>34</v>
      </c>
      <c r="P19" s="5">
        <f t="shared" si="6"/>
        <v>-19</v>
      </c>
    </row>
    <row r="20" spans="1:16" ht="10.5">
      <c r="A20" s="6">
        <v>65</v>
      </c>
      <c r="B20" s="7" t="s">
        <v>7</v>
      </c>
      <c r="C20" s="5">
        <v>49</v>
      </c>
      <c r="D20" s="5">
        <v>40</v>
      </c>
      <c r="E20" s="5"/>
      <c r="F20" s="5"/>
      <c r="G20" s="5"/>
      <c r="H20" s="5"/>
      <c r="I20" s="5"/>
      <c r="J20" s="5">
        <v>5</v>
      </c>
      <c r="K20" s="5">
        <v>22</v>
      </c>
      <c r="L20" s="5"/>
      <c r="M20" s="5">
        <f t="shared" si="4"/>
        <v>27</v>
      </c>
      <c r="N20" s="5"/>
      <c r="O20" s="5">
        <f t="shared" si="5"/>
        <v>67</v>
      </c>
      <c r="P20" s="5">
        <f t="shared" si="6"/>
        <v>-18</v>
      </c>
    </row>
    <row r="21" spans="1:16" ht="10.5">
      <c r="A21" s="6">
        <v>68</v>
      </c>
      <c r="B21" s="7" t="s">
        <v>8</v>
      </c>
      <c r="C21" s="5">
        <v>1</v>
      </c>
      <c r="D21" s="5">
        <v>2</v>
      </c>
      <c r="E21" s="5"/>
      <c r="F21" s="5"/>
      <c r="G21" s="5"/>
      <c r="H21" s="5"/>
      <c r="I21" s="5"/>
      <c r="J21" s="5">
        <v>2</v>
      </c>
      <c r="K21" s="5">
        <v>3</v>
      </c>
      <c r="L21" s="5"/>
      <c r="M21" s="5">
        <f t="shared" si="4"/>
        <v>5</v>
      </c>
      <c r="N21" s="5"/>
      <c r="O21" s="5">
        <f t="shared" si="5"/>
        <v>7</v>
      </c>
      <c r="P21" s="5">
        <f t="shared" si="6"/>
        <v>-6</v>
      </c>
    </row>
    <row r="22" spans="1:16" ht="10.5">
      <c r="A22" s="6">
        <v>76</v>
      </c>
      <c r="B22" s="7" t="s">
        <v>39</v>
      </c>
      <c r="C22" s="5">
        <v>53</v>
      </c>
      <c r="D22" s="5">
        <v>33</v>
      </c>
      <c r="E22" s="5"/>
      <c r="F22" s="5"/>
      <c r="G22" s="5"/>
      <c r="H22" s="5"/>
      <c r="I22" s="5">
        <v>2</v>
      </c>
      <c r="J22" s="5">
        <v>21</v>
      </c>
      <c r="K22" s="5">
        <v>5</v>
      </c>
      <c r="L22" s="5"/>
      <c r="M22" s="5">
        <f t="shared" si="4"/>
        <v>28</v>
      </c>
      <c r="N22" s="5"/>
      <c r="O22" s="5">
        <f t="shared" si="5"/>
        <v>61</v>
      </c>
      <c r="P22" s="5">
        <f t="shared" si="6"/>
        <v>-8</v>
      </c>
    </row>
    <row r="23" spans="1:16" ht="10.5">
      <c r="A23" s="6">
        <v>94</v>
      </c>
      <c r="B23" s="7" t="s">
        <v>9</v>
      </c>
      <c r="C23" s="5">
        <v>4</v>
      </c>
      <c r="D23" s="5">
        <v>1</v>
      </c>
      <c r="E23" s="5"/>
      <c r="F23" s="5"/>
      <c r="G23" s="5"/>
      <c r="H23" s="5"/>
      <c r="I23" s="5"/>
      <c r="J23" s="5"/>
      <c r="K23" s="5"/>
      <c r="L23" s="5">
        <v>4</v>
      </c>
      <c r="M23" s="5">
        <f t="shared" si="4"/>
        <v>4</v>
      </c>
      <c r="N23" s="5"/>
      <c r="O23" s="5">
        <f t="shared" si="5"/>
        <v>5</v>
      </c>
      <c r="P23" s="5">
        <f t="shared" si="6"/>
        <v>-1</v>
      </c>
    </row>
    <row r="24" spans="1:16" ht="10.5">
      <c r="A24" s="6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ht="10.5">
      <c r="B25" s="3" t="s">
        <v>22</v>
      </c>
      <c r="C25" s="5">
        <f aca="true" t="shared" si="7" ref="C25:P25">SUM(C18:C23)</f>
        <v>122</v>
      </c>
      <c r="D25" s="5">
        <f t="shared" si="7"/>
        <v>102</v>
      </c>
      <c r="E25" s="5">
        <f t="shared" si="7"/>
        <v>0</v>
      </c>
      <c r="F25" s="5">
        <f t="shared" si="7"/>
        <v>0</v>
      </c>
      <c r="G25" s="5">
        <f t="shared" si="7"/>
        <v>0</v>
      </c>
      <c r="H25" s="5">
        <f t="shared" si="7"/>
        <v>0</v>
      </c>
      <c r="I25" s="5">
        <f t="shared" si="7"/>
        <v>2</v>
      </c>
      <c r="J25" s="5">
        <f t="shared" si="7"/>
        <v>37</v>
      </c>
      <c r="K25" s="5">
        <f t="shared" si="7"/>
        <v>32</v>
      </c>
      <c r="L25" s="5">
        <f t="shared" si="7"/>
        <v>4</v>
      </c>
      <c r="M25" s="5">
        <f t="shared" si="7"/>
        <v>75</v>
      </c>
      <c r="N25" s="5">
        <f t="shared" si="7"/>
        <v>0</v>
      </c>
      <c r="O25" s="5">
        <f t="shared" si="7"/>
        <v>177</v>
      </c>
      <c r="P25" s="5">
        <f t="shared" si="7"/>
        <v>-55</v>
      </c>
    </row>
    <row r="26" spans="3:16" ht="10.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s="11" customFormat="1" ht="11.25" thickBot="1">
      <c r="A27" s="8"/>
      <c r="B27" s="9" t="s">
        <v>23</v>
      </c>
      <c r="C27" s="10">
        <f aca="true" t="shared" si="8" ref="C27:P27">SUM(C16+C25)</f>
        <v>37533</v>
      </c>
      <c r="D27" s="10">
        <f t="shared" si="8"/>
        <v>32227</v>
      </c>
      <c r="E27" s="10">
        <f t="shared" si="8"/>
        <v>0</v>
      </c>
      <c r="F27" s="10">
        <f t="shared" si="8"/>
        <v>0</v>
      </c>
      <c r="G27" s="10">
        <f t="shared" si="8"/>
        <v>0</v>
      </c>
      <c r="H27" s="10">
        <f t="shared" si="8"/>
        <v>11</v>
      </c>
      <c r="I27" s="10">
        <f t="shared" si="8"/>
        <v>5928</v>
      </c>
      <c r="J27" s="10">
        <f t="shared" si="8"/>
        <v>186</v>
      </c>
      <c r="K27" s="10">
        <f t="shared" si="8"/>
        <v>824</v>
      </c>
      <c r="L27" s="10">
        <f t="shared" si="8"/>
        <v>58</v>
      </c>
      <c r="M27" s="10">
        <f t="shared" si="8"/>
        <v>7007</v>
      </c>
      <c r="N27" s="10">
        <f t="shared" si="8"/>
        <v>1443</v>
      </c>
      <c r="O27" s="10">
        <f t="shared" si="8"/>
        <v>40677</v>
      </c>
      <c r="P27" s="10">
        <f t="shared" si="8"/>
        <v>-3144</v>
      </c>
    </row>
    <row r="28" spans="1:16" s="11" customFormat="1" ht="10.5">
      <c r="A28" s="11" t="str">
        <f>+'agosto 2016'!A28</f>
        <v>Fuente: Superintendencia de Salud, Archivos Maestros de Beneficiarios, Contratos y Cotizaciones. </v>
      </c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="11" customFormat="1" ht="10.5">
      <c r="A29" s="11" t="s">
        <v>24</v>
      </c>
    </row>
    <row r="30" s="11" customFormat="1" ht="10.5">
      <c r="A30" s="11" t="s">
        <v>25</v>
      </c>
    </row>
    <row r="31" spans="1:2" s="11" customFormat="1" ht="10.5">
      <c r="A31" s="3" t="s">
        <v>26</v>
      </c>
      <c r="B31" s="3"/>
    </row>
    <row r="32" ht="10.5">
      <c r="A32" s="3" t="s">
        <v>27</v>
      </c>
    </row>
    <row r="33" ht="10.5">
      <c r="A33" s="3" t="s">
        <v>28</v>
      </c>
    </row>
    <row r="34" ht="10.5">
      <c r="A34" s="3" t="s">
        <v>29</v>
      </c>
    </row>
    <row r="35" ht="10.5">
      <c r="A35" s="3" t="s">
        <v>30</v>
      </c>
    </row>
    <row r="36" ht="10.5">
      <c r="A36" s="3" t="s">
        <v>31</v>
      </c>
    </row>
    <row r="37" ht="10.5">
      <c r="A37" s="3" t="s">
        <v>32</v>
      </c>
    </row>
    <row r="38" ht="10.5">
      <c r="A38" s="3" t="s">
        <v>33</v>
      </c>
    </row>
    <row r="39" ht="10.5">
      <c r="A39" s="3" t="s">
        <v>34</v>
      </c>
    </row>
    <row r="40" ht="10.5">
      <c r="A40" s="3" t="s">
        <v>35</v>
      </c>
    </row>
    <row r="41" ht="10.5">
      <c r="A41" s="3" t="s">
        <v>36</v>
      </c>
    </row>
    <row r="42" ht="10.5">
      <c r="A42" s="3" t="s">
        <v>79</v>
      </c>
    </row>
    <row r="43" ht="10.5">
      <c r="A43" s="3" t="s">
        <v>80</v>
      </c>
    </row>
    <row r="44" ht="10.5">
      <c r="A44" s="14"/>
    </row>
  </sheetData>
  <sheetProtection/>
  <mergeCells count="19">
    <mergeCell ref="M5:M7"/>
    <mergeCell ref="N5:N7"/>
    <mergeCell ref="O5:O7"/>
    <mergeCell ref="P5:P7"/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J6:J7"/>
    <mergeCell ref="K6:K7"/>
    <mergeCell ref="L6:L7"/>
    <mergeCell ref="E5:L5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landscape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16.851562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8" t="s">
        <v>74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3.5">
      <c r="A3" s="28" t="s">
        <v>47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5" spans="1:16" ht="10.5">
      <c r="A5" s="25"/>
      <c r="B5" s="25"/>
      <c r="C5" s="25"/>
      <c r="D5" s="25"/>
      <c r="E5" s="31" t="s">
        <v>12</v>
      </c>
      <c r="F5" s="31"/>
      <c r="G5" s="31"/>
      <c r="H5" s="31"/>
      <c r="I5" s="31"/>
      <c r="J5" s="31"/>
      <c r="K5" s="31"/>
      <c r="L5" s="31"/>
      <c r="M5" s="32" t="s">
        <v>12</v>
      </c>
      <c r="N5" s="32" t="s">
        <v>38</v>
      </c>
      <c r="O5" s="32" t="s">
        <v>77</v>
      </c>
      <c r="P5" s="32" t="s">
        <v>78</v>
      </c>
    </row>
    <row r="6" spans="1:16" ht="10.5" customHeight="1">
      <c r="A6" s="29" t="s">
        <v>0</v>
      </c>
      <c r="B6" s="29" t="s">
        <v>10</v>
      </c>
      <c r="C6" s="29" t="s">
        <v>11</v>
      </c>
      <c r="D6" s="29" t="s">
        <v>37</v>
      </c>
      <c r="E6" s="29" t="s">
        <v>13</v>
      </c>
      <c r="F6" s="29" t="s">
        <v>14</v>
      </c>
      <c r="G6" s="29" t="s">
        <v>15</v>
      </c>
      <c r="H6" s="29" t="s">
        <v>16</v>
      </c>
      <c r="I6" s="29" t="s">
        <v>18</v>
      </c>
      <c r="J6" s="29" t="s">
        <v>17</v>
      </c>
      <c r="K6" s="29" t="s">
        <v>19</v>
      </c>
      <c r="L6" s="29" t="s">
        <v>20</v>
      </c>
      <c r="M6" s="29"/>
      <c r="N6" s="29"/>
      <c r="O6" s="29"/>
      <c r="P6" s="29"/>
    </row>
    <row r="7" spans="1:16" ht="11.25" thickBo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ht="10.5">
      <c r="A8" s="4">
        <v>67</v>
      </c>
      <c r="B8" s="3" t="s">
        <v>1</v>
      </c>
      <c r="C8" s="5">
        <v>6870</v>
      </c>
      <c r="D8" s="5">
        <v>3968</v>
      </c>
      <c r="E8" s="5"/>
      <c r="F8" s="5"/>
      <c r="G8" s="5"/>
      <c r="H8" s="5">
        <v>14</v>
      </c>
      <c r="I8" s="5">
        <v>958</v>
      </c>
      <c r="J8" s="5">
        <v>16</v>
      </c>
      <c r="K8" s="5"/>
      <c r="L8" s="5">
        <v>9</v>
      </c>
      <c r="M8" s="5">
        <f aca="true" t="shared" si="0" ref="M8:M14">SUM(E8:L8)</f>
        <v>997</v>
      </c>
      <c r="N8" s="5">
        <v>163</v>
      </c>
      <c r="O8" s="5">
        <f aca="true" t="shared" si="1" ref="O8:O14">SUM(N8+M8+D8)</f>
        <v>5128</v>
      </c>
      <c r="P8" s="5">
        <f aca="true" t="shared" si="2" ref="P8:P14">SUM(C8-O8)</f>
        <v>1742</v>
      </c>
    </row>
    <row r="9" spans="1:16" ht="10.5">
      <c r="A9" s="4">
        <v>78</v>
      </c>
      <c r="B9" s="3" t="s">
        <v>41</v>
      </c>
      <c r="C9" s="5">
        <v>7626</v>
      </c>
      <c r="D9" s="5">
        <v>7044</v>
      </c>
      <c r="E9" s="5"/>
      <c r="F9" s="5"/>
      <c r="G9" s="5"/>
      <c r="H9" s="5">
        <v>2</v>
      </c>
      <c r="I9" s="5">
        <v>2053</v>
      </c>
      <c r="J9" s="5">
        <v>18</v>
      </c>
      <c r="K9" s="5"/>
      <c r="L9" s="5">
        <v>9</v>
      </c>
      <c r="M9" s="5">
        <f t="shared" si="0"/>
        <v>2082</v>
      </c>
      <c r="N9" s="5">
        <v>162</v>
      </c>
      <c r="O9" s="5">
        <f t="shared" si="1"/>
        <v>9288</v>
      </c>
      <c r="P9" s="5">
        <f t="shared" si="2"/>
        <v>-1662</v>
      </c>
    </row>
    <row r="10" spans="1:16" ht="10.5">
      <c r="A10" s="4">
        <v>80</v>
      </c>
      <c r="B10" s="3" t="s">
        <v>2</v>
      </c>
      <c r="C10" s="5">
        <v>1086</v>
      </c>
      <c r="D10" s="5">
        <v>737</v>
      </c>
      <c r="E10" s="5"/>
      <c r="F10" s="5"/>
      <c r="G10" s="5"/>
      <c r="H10" s="5"/>
      <c r="I10" s="5">
        <v>79</v>
      </c>
      <c r="J10" s="5"/>
      <c r="K10" s="5">
        <v>81</v>
      </c>
      <c r="L10" s="5">
        <v>11</v>
      </c>
      <c r="M10" s="5">
        <f t="shared" si="0"/>
        <v>171</v>
      </c>
      <c r="N10" s="5">
        <v>9</v>
      </c>
      <c r="O10" s="5">
        <f t="shared" si="1"/>
        <v>917</v>
      </c>
      <c r="P10" s="5">
        <f t="shared" si="2"/>
        <v>169</v>
      </c>
    </row>
    <row r="11" spans="1:16" ht="10.5">
      <c r="A11" s="6">
        <v>81</v>
      </c>
      <c r="B11" s="7" t="s">
        <v>43</v>
      </c>
      <c r="C11" s="5">
        <v>610</v>
      </c>
      <c r="D11" s="5">
        <v>952</v>
      </c>
      <c r="E11" s="5"/>
      <c r="F11" s="5"/>
      <c r="G11" s="5"/>
      <c r="H11" s="5"/>
      <c r="I11" s="5"/>
      <c r="J11" s="5">
        <v>3</v>
      </c>
      <c r="K11" s="5"/>
      <c r="L11" s="5"/>
      <c r="M11" s="5">
        <f>SUM(E11:L11)</f>
        <v>3</v>
      </c>
      <c r="N11" s="5">
        <v>38</v>
      </c>
      <c r="O11" s="5">
        <f>SUM(N11+M11+D11)</f>
        <v>993</v>
      </c>
      <c r="P11" s="5">
        <f>SUM(C11-O11)</f>
        <v>-383</v>
      </c>
    </row>
    <row r="12" spans="1:16" ht="10.5">
      <c r="A12" s="4">
        <v>88</v>
      </c>
      <c r="B12" s="3" t="s">
        <v>3</v>
      </c>
      <c r="C12" s="5">
        <v>5058</v>
      </c>
      <c r="D12" s="5">
        <v>5022</v>
      </c>
      <c r="E12" s="5"/>
      <c r="F12" s="5"/>
      <c r="G12" s="5"/>
      <c r="H12" s="5">
        <v>4</v>
      </c>
      <c r="I12" s="5">
        <v>645</v>
      </c>
      <c r="J12" s="5">
        <v>31</v>
      </c>
      <c r="K12" s="5"/>
      <c r="L12" s="5">
        <v>10</v>
      </c>
      <c r="M12" s="5">
        <f t="shared" si="0"/>
        <v>690</v>
      </c>
      <c r="N12" s="5">
        <v>895</v>
      </c>
      <c r="O12" s="5">
        <f t="shared" si="1"/>
        <v>6607</v>
      </c>
      <c r="P12" s="5">
        <f t="shared" si="2"/>
        <v>-1549</v>
      </c>
    </row>
    <row r="13" spans="1:16" ht="10.5">
      <c r="A13" s="4">
        <v>99</v>
      </c>
      <c r="B13" s="3" t="s">
        <v>4</v>
      </c>
      <c r="C13" s="5">
        <v>6535</v>
      </c>
      <c r="D13" s="5">
        <v>4765</v>
      </c>
      <c r="E13" s="5"/>
      <c r="F13" s="5"/>
      <c r="G13" s="5"/>
      <c r="H13" s="5"/>
      <c r="I13" s="5">
        <v>362</v>
      </c>
      <c r="J13" s="5"/>
      <c r="K13" s="5">
        <v>730</v>
      </c>
      <c r="L13" s="5">
        <v>39</v>
      </c>
      <c r="M13" s="5">
        <f t="shared" si="0"/>
        <v>1131</v>
      </c>
      <c r="N13" s="5">
        <v>43</v>
      </c>
      <c r="O13" s="5">
        <f t="shared" si="1"/>
        <v>5939</v>
      </c>
      <c r="P13" s="5">
        <f t="shared" si="2"/>
        <v>596</v>
      </c>
    </row>
    <row r="14" spans="1:16" ht="10.5">
      <c r="A14" s="4">
        <v>107</v>
      </c>
      <c r="B14" s="3" t="s">
        <v>5</v>
      </c>
      <c r="C14" s="5">
        <v>7669</v>
      </c>
      <c r="D14" s="5">
        <v>5489</v>
      </c>
      <c r="E14" s="5"/>
      <c r="F14" s="5"/>
      <c r="G14" s="5"/>
      <c r="H14" s="5">
        <v>10</v>
      </c>
      <c r="I14" s="5">
        <v>1165</v>
      </c>
      <c r="J14" s="5">
        <v>99</v>
      </c>
      <c r="K14" s="5"/>
      <c r="L14" s="5">
        <v>10</v>
      </c>
      <c r="M14" s="5">
        <f t="shared" si="0"/>
        <v>1284</v>
      </c>
      <c r="N14" s="5">
        <v>15</v>
      </c>
      <c r="O14" s="5">
        <f t="shared" si="1"/>
        <v>6788</v>
      </c>
      <c r="P14" s="5">
        <f t="shared" si="2"/>
        <v>881</v>
      </c>
    </row>
    <row r="15" spans="1:16" ht="10.5">
      <c r="A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ht="10.5">
      <c r="B16" s="3" t="s">
        <v>21</v>
      </c>
      <c r="C16" s="5">
        <f aca="true" t="shared" si="3" ref="C16:P16">SUM(C8:C14)</f>
        <v>35454</v>
      </c>
      <c r="D16" s="5">
        <f t="shared" si="3"/>
        <v>27977</v>
      </c>
      <c r="E16" s="5">
        <f t="shared" si="3"/>
        <v>0</v>
      </c>
      <c r="F16" s="5">
        <f t="shared" si="3"/>
        <v>0</v>
      </c>
      <c r="G16" s="5">
        <f t="shared" si="3"/>
        <v>0</v>
      </c>
      <c r="H16" s="5">
        <f t="shared" si="3"/>
        <v>30</v>
      </c>
      <c r="I16" s="5">
        <f t="shared" si="3"/>
        <v>5262</v>
      </c>
      <c r="J16" s="5">
        <f t="shared" si="3"/>
        <v>167</v>
      </c>
      <c r="K16" s="5">
        <f t="shared" si="3"/>
        <v>811</v>
      </c>
      <c r="L16" s="5">
        <f t="shared" si="3"/>
        <v>88</v>
      </c>
      <c r="M16" s="5">
        <f t="shared" si="3"/>
        <v>6358</v>
      </c>
      <c r="N16" s="5">
        <f t="shared" si="3"/>
        <v>1325</v>
      </c>
      <c r="O16" s="5">
        <f t="shared" si="3"/>
        <v>35660</v>
      </c>
      <c r="P16" s="5">
        <f t="shared" si="3"/>
        <v>-206</v>
      </c>
    </row>
    <row r="18" spans="1:16" ht="10.5">
      <c r="A18" s="6">
        <v>62</v>
      </c>
      <c r="B18" s="7" t="s">
        <v>6</v>
      </c>
      <c r="C18" s="5"/>
      <c r="D18" s="5">
        <v>2</v>
      </c>
      <c r="E18" s="5"/>
      <c r="F18" s="5"/>
      <c r="G18" s="5"/>
      <c r="H18" s="5"/>
      <c r="I18" s="5"/>
      <c r="J18" s="5"/>
      <c r="K18" s="5"/>
      <c r="L18" s="5"/>
      <c r="M18" s="5">
        <f aca="true" t="shared" si="4" ref="M18:M23">SUM(E18:L18)</f>
        <v>0</v>
      </c>
      <c r="N18" s="5"/>
      <c r="O18" s="5">
        <f aca="true" t="shared" si="5" ref="O18:O23">SUM(N18+M18+D18)</f>
        <v>2</v>
      </c>
      <c r="P18" s="5">
        <f aca="true" t="shared" si="6" ref="P18:P23">SUM(C18-O18)</f>
        <v>-2</v>
      </c>
    </row>
    <row r="19" spans="1:16" ht="10.5">
      <c r="A19" s="6">
        <v>63</v>
      </c>
      <c r="B19" s="7" t="s">
        <v>40</v>
      </c>
      <c r="C19" s="5">
        <v>22</v>
      </c>
      <c r="D19" s="5">
        <v>18</v>
      </c>
      <c r="E19" s="5"/>
      <c r="F19" s="5"/>
      <c r="G19" s="5"/>
      <c r="H19" s="5"/>
      <c r="I19" s="5">
        <v>16</v>
      </c>
      <c r="J19" s="5">
        <v>10</v>
      </c>
      <c r="K19" s="5">
        <v>3</v>
      </c>
      <c r="L19" s="5"/>
      <c r="M19" s="5">
        <f t="shared" si="4"/>
        <v>29</v>
      </c>
      <c r="N19" s="5"/>
      <c r="O19" s="5">
        <f t="shared" si="5"/>
        <v>47</v>
      </c>
      <c r="P19" s="5">
        <f t="shared" si="6"/>
        <v>-25</v>
      </c>
    </row>
    <row r="20" spans="1:16" ht="10.5">
      <c r="A20" s="6">
        <v>65</v>
      </c>
      <c r="B20" s="7" t="s">
        <v>7</v>
      </c>
      <c r="C20" s="5">
        <v>34</v>
      </c>
      <c r="D20" s="5">
        <v>25</v>
      </c>
      <c r="E20" s="5"/>
      <c r="F20" s="5"/>
      <c r="G20" s="5"/>
      <c r="H20" s="5"/>
      <c r="I20" s="5"/>
      <c r="J20" s="5">
        <v>3</v>
      </c>
      <c r="K20" s="5">
        <v>10</v>
      </c>
      <c r="L20" s="5"/>
      <c r="M20" s="5">
        <f t="shared" si="4"/>
        <v>13</v>
      </c>
      <c r="N20" s="5"/>
      <c r="O20" s="5">
        <f t="shared" si="5"/>
        <v>38</v>
      </c>
      <c r="P20" s="5">
        <f t="shared" si="6"/>
        <v>-4</v>
      </c>
    </row>
    <row r="21" spans="1:16" ht="10.5">
      <c r="A21" s="6">
        <v>68</v>
      </c>
      <c r="B21" s="7" t="s">
        <v>8</v>
      </c>
      <c r="C21" s="5">
        <v>3</v>
      </c>
      <c r="D21" s="5">
        <v>6</v>
      </c>
      <c r="E21" s="5"/>
      <c r="F21" s="5"/>
      <c r="G21" s="5"/>
      <c r="H21" s="5"/>
      <c r="I21" s="5"/>
      <c r="J21" s="5">
        <v>1</v>
      </c>
      <c r="K21" s="5"/>
      <c r="L21" s="5"/>
      <c r="M21" s="5">
        <f t="shared" si="4"/>
        <v>1</v>
      </c>
      <c r="N21" s="5"/>
      <c r="O21" s="5">
        <f t="shared" si="5"/>
        <v>7</v>
      </c>
      <c r="P21" s="5">
        <f t="shared" si="6"/>
        <v>-4</v>
      </c>
    </row>
    <row r="22" spans="1:16" ht="10.5">
      <c r="A22" s="6">
        <v>76</v>
      </c>
      <c r="B22" s="7" t="s">
        <v>39</v>
      </c>
      <c r="C22" s="5">
        <v>54</v>
      </c>
      <c r="D22" s="5">
        <v>23</v>
      </c>
      <c r="E22" s="5"/>
      <c r="F22" s="5"/>
      <c r="G22" s="5"/>
      <c r="H22" s="5"/>
      <c r="I22" s="5">
        <v>9</v>
      </c>
      <c r="J22" s="5">
        <v>19</v>
      </c>
      <c r="K22" s="5">
        <v>1</v>
      </c>
      <c r="L22" s="5"/>
      <c r="M22" s="5">
        <f t="shared" si="4"/>
        <v>29</v>
      </c>
      <c r="N22" s="5"/>
      <c r="O22" s="5">
        <f t="shared" si="5"/>
        <v>52</v>
      </c>
      <c r="P22" s="5">
        <f t="shared" si="6"/>
        <v>2</v>
      </c>
    </row>
    <row r="23" spans="1:16" ht="10.5">
      <c r="A23" s="6">
        <v>94</v>
      </c>
      <c r="B23" s="7" t="s">
        <v>9</v>
      </c>
      <c r="C23" s="5">
        <v>25</v>
      </c>
      <c r="D23" s="5">
        <v>1</v>
      </c>
      <c r="E23" s="5"/>
      <c r="F23" s="5"/>
      <c r="G23" s="5"/>
      <c r="H23" s="5"/>
      <c r="I23" s="5"/>
      <c r="J23" s="5"/>
      <c r="K23" s="5"/>
      <c r="L23" s="5">
        <v>2</v>
      </c>
      <c r="M23" s="5">
        <f t="shared" si="4"/>
        <v>2</v>
      </c>
      <c r="N23" s="5"/>
      <c r="O23" s="5">
        <f t="shared" si="5"/>
        <v>3</v>
      </c>
      <c r="P23" s="5">
        <f t="shared" si="6"/>
        <v>22</v>
      </c>
    </row>
    <row r="24" spans="1:16" ht="10.5">
      <c r="A24" s="6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ht="10.5">
      <c r="B25" s="3" t="s">
        <v>22</v>
      </c>
      <c r="C25" s="5">
        <f aca="true" t="shared" si="7" ref="C25:P25">SUM(C18:C23)</f>
        <v>138</v>
      </c>
      <c r="D25" s="5">
        <f t="shared" si="7"/>
        <v>75</v>
      </c>
      <c r="E25" s="5">
        <f t="shared" si="7"/>
        <v>0</v>
      </c>
      <c r="F25" s="5">
        <f t="shared" si="7"/>
        <v>0</v>
      </c>
      <c r="G25" s="5">
        <f t="shared" si="7"/>
        <v>0</v>
      </c>
      <c r="H25" s="5">
        <f t="shared" si="7"/>
        <v>0</v>
      </c>
      <c r="I25" s="5">
        <f t="shared" si="7"/>
        <v>25</v>
      </c>
      <c r="J25" s="5">
        <f t="shared" si="7"/>
        <v>33</v>
      </c>
      <c r="K25" s="5">
        <f t="shared" si="7"/>
        <v>14</v>
      </c>
      <c r="L25" s="5">
        <f t="shared" si="7"/>
        <v>2</v>
      </c>
      <c r="M25" s="5">
        <f t="shared" si="7"/>
        <v>74</v>
      </c>
      <c r="N25" s="5">
        <f t="shared" si="7"/>
        <v>0</v>
      </c>
      <c r="O25" s="5">
        <f t="shared" si="7"/>
        <v>149</v>
      </c>
      <c r="P25" s="5">
        <f t="shared" si="7"/>
        <v>-11</v>
      </c>
    </row>
    <row r="26" spans="3:16" ht="10.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s="11" customFormat="1" ht="11.25" thickBot="1">
      <c r="A27" s="8"/>
      <c r="B27" s="9" t="s">
        <v>23</v>
      </c>
      <c r="C27" s="10">
        <f aca="true" t="shared" si="8" ref="C27:P27">SUM(C16+C25)</f>
        <v>35592</v>
      </c>
      <c r="D27" s="10">
        <f t="shared" si="8"/>
        <v>28052</v>
      </c>
      <c r="E27" s="10">
        <f t="shared" si="8"/>
        <v>0</v>
      </c>
      <c r="F27" s="10">
        <f t="shared" si="8"/>
        <v>0</v>
      </c>
      <c r="G27" s="10">
        <f t="shared" si="8"/>
        <v>0</v>
      </c>
      <c r="H27" s="10">
        <f t="shared" si="8"/>
        <v>30</v>
      </c>
      <c r="I27" s="10">
        <f t="shared" si="8"/>
        <v>5287</v>
      </c>
      <c r="J27" s="10">
        <f t="shared" si="8"/>
        <v>200</v>
      </c>
      <c r="K27" s="10">
        <f t="shared" si="8"/>
        <v>825</v>
      </c>
      <c r="L27" s="10">
        <f t="shared" si="8"/>
        <v>90</v>
      </c>
      <c r="M27" s="10">
        <f t="shared" si="8"/>
        <v>6432</v>
      </c>
      <c r="N27" s="10">
        <f t="shared" si="8"/>
        <v>1325</v>
      </c>
      <c r="O27" s="10">
        <f t="shared" si="8"/>
        <v>35809</v>
      </c>
      <c r="P27" s="10">
        <f t="shared" si="8"/>
        <v>-217</v>
      </c>
    </row>
    <row r="28" spans="1:16" s="11" customFormat="1" ht="10.5">
      <c r="A28" s="11" t="str">
        <f>+'septiembre 2016'!A28</f>
        <v>Fuente: Superintendencia de Salud, Archivos Maestros de Beneficiarios, Contratos y Cotizaciones. </v>
      </c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="11" customFormat="1" ht="10.5">
      <c r="A29" s="11" t="s">
        <v>24</v>
      </c>
    </row>
    <row r="30" s="11" customFormat="1" ht="10.5">
      <c r="A30" s="11" t="s">
        <v>25</v>
      </c>
    </row>
    <row r="31" spans="1:2" s="11" customFormat="1" ht="10.5">
      <c r="A31" s="3" t="s">
        <v>26</v>
      </c>
      <c r="B31" s="3"/>
    </row>
    <row r="32" ht="10.5">
      <c r="A32" s="3" t="s">
        <v>27</v>
      </c>
    </row>
    <row r="33" ht="10.5">
      <c r="A33" s="3" t="s">
        <v>28</v>
      </c>
    </row>
    <row r="34" ht="10.5">
      <c r="A34" s="3" t="s">
        <v>29</v>
      </c>
    </row>
    <row r="35" ht="10.5">
      <c r="A35" s="3" t="s">
        <v>30</v>
      </c>
    </row>
    <row r="36" ht="10.5">
      <c r="A36" s="3" t="s">
        <v>31</v>
      </c>
    </row>
    <row r="37" ht="10.5">
      <c r="A37" s="3" t="s">
        <v>32</v>
      </c>
    </row>
    <row r="38" ht="10.5">
      <c r="A38" s="3" t="s">
        <v>33</v>
      </c>
    </row>
    <row r="39" ht="10.5">
      <c r="A39" s="3" t="s">
        <v>34</v>
      </c>
    </row>
    <row r="40" ht="10.5">
      <c r="A40" s="3" t="s">
        <v>35</v>
      </c>
    </row>
    <row r="41" ht="10.5">
      <c r="A41" s="3" t="s">
        <v>36</v>
      </c>
    </row>
    <row r="42" ht="10.5">
      <c r="A42" s="3" t="s">
        <v>79</v>
      </c>
    </row>
    <row r="43" ht="10.5">
      <c r="A43" s="3" t="s">
        <v>80</v>
      </c>
    </row>
  </sheetData>
  <sheetProtection/>
  <mergeCells count="19">
    <mergeCell ref="M5:M7"/>
    <mergeCell ref="N5:N7"/>
    <mergeCell ref="O5:O7"/>
    <mergeCell ref="P5:P7"/>
    <mergeCell ref="A6:A7"/>
    <mergeCell ref="B6:B7"/>
    <mergeCell ref="C6:C7"/>
    <mergeCell ref="D6:D7"/>
    <mergeCell ref="I6:I7"/>
    <mergeCell ref="E6:E7"/>
    <mergeCell ref="F6:F7"/>
    <mergeCell ref="G6:G7"/>
    <mergeCell ref="H6:H7"/>
    <mergeCell ref="A2:P2"/>
    <mergeCell ref="A3:P3"/>
    <mergeCell ref="J6:J7"/>
    <mergeCell ref="K6:K7"/>
    <mergeCell ref="L6:L7"/>
    <mergeCell ref="E5:L5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landscape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Núñez Gómez</dc:creator>
  <cp:keywords/>
  <dc:description/>
  <cp:lastModifiedBy>Jorge Neira</cp:lastModifiedBy>
  <cp:lastPrinted>2010-10-07T20:09:17Z</cp:lastPrinted>
  <dcterms:created xsi:type="dcterms:W3CDTF">2002-12-03T17:58:47Z</dcterms:created>
  <dcterms:modified xsi:type="dcterms:W3CDTF">2017-03-03T18:11:17Z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