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us y Des" sheetId="1" r:id="rId1"/>
    <sheet name="enero 2010" sheetId="2" r:id="rId2"/>
    <sheet name="febrero 2010" sheetId="3" r:id="rId3"/>
    <sheet name="marzo 2010" sheetId="4" r:id="rId4"/>
    <sheet name="abril 2010" sheetId="5" r:id="rId5"/>
    <sheet name="mayo 2010" sheetId="6" r:id="rId6"/>
    <sheet name="junio 2010" sheetId="7" r:id="rId7"/>
    <sheet name="julio 2010" sheetId="8" r:id="rId8"/>
    <sheet name="agosto 2010" sheetId="9" r:id="rId9"/>
    <sheet name="septiembre 2010" sheetId="10" r:id="rId10"/>
    <sheet name="octubre 2010" sheetId="11" r:id="rId11"/>
    <sheet name="noviembre 2010" sheetId="12" r:id="rId12"/>
    <sheet name="diciembre 2010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 2010'!$A$1:$P$43</definedName>
    <definedName name="_xlnm.Print_Area" localSheetId="7">'julio 2010'!$A$2:$P$41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<sst xmlns="http://schemas.openxmlformats.org/spreadsheetml/2006/main" count="602" uniqueCount="63">
  <si>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</si>
  <si>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</si>
  <si>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</si>
  <si>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</si>
  <si>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</si>
  <si>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</si>
  <si>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</si>
  <si>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</si>
  <si>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</si>
  <si>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</si>
  <si>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</si>
  <si>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</si>
  <si>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</si>
  <si>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</si>
  <si>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</si>
  <si>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</si>
  <si>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</si>
  <si>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</si>
  <si>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</si>
  <si>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</si>
  <si>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</si>
  <si>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</si>
  <si>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</si>
  <si>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</si>
  <si>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</si>
  <si>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</si>
  <si>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</si>
  <si>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</si>
  <si>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</si>
  <si>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</si>
  <si>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</si>
  <si>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</si>
  <si>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</si>
  <si>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</si>
  <si>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</si>
  <si>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</si>
  <si>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</si>
  <si>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</si>
  <si>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</si>
  <si>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</si>
  <si>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</si>
  <si>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</si>
  <si>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</si>
  <si>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</si>
  <si>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</si>
  <si>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Fuente: Superintendencia de Salud, Archivo Maestro de Suscripciones y Desahucio de contratos</t>
  </si>
  <si>
    <t>Isapre Fundación</t>
  </si>
  <si>
    <t>Fusat Ltda.</t>
  </si>
  <si>
    <t>Cruz Blanca S.A.</t>
  </si>
  <si>
    <t>ESTADÍSTICAS DE SUSCRIPCIONES Y DESAHUCIO DE CONTRATOS DE ISAPRE ACUMULADAS AÑO 2010</t>
  </si>
  <si>
    <t>MES ENERO 2010</t>
  </si>
  <si>
    <t>MES FEBRERO 2010</t>
  </si>
  <si>
    <t>MES MARZO 2010</t>
  </si>
  <si>
    <t>MES ABRIL 2010</t>
  </si>
  <si>
    <t>MES MAYO 2010</t>
  </si>
  <si>
    <t>MES JUNIO 2010</t>
  </si>
  <si>
    <t>MES JULIO 2010</t>
  </si>
  <si>
    <t>MES AGOSTO 2010</t>
  </si>
  <si>
    <t>MES SEPTIEMBRE 2010</t>
  </si>
  <si>
    <t>MES OCTUBRE 2010</t>
  </si>
  <si>
    <t>MES NOVIEMBRE 2010</t>
  </si>
  <si>
    <t>MES DICIEMBRE 2010</t>
  </si>
  <si>
    <t>SUSCRIPCIÓN Y DESAHUCIO DE CONTRATOS SISTEMA ISAPRE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</si>
</sst>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8"/>
      <name val="TIMES"/>
      <family val="0"/>
    </font>
    <font>
      <b/>
      <sz val="14"/>
      <color indexed="63"/>
      <name val="Verdana"/>
      <family val="2"/>
    </font>
    <font>
      <sz val="12"/>
      <name val="Verdana"/>
      <family val="2"/>
    </font>
    <font>
      <b/>
      <sz val="16"/>
      <color indexed="63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10.5"/>
      <color indexed="63"/>
      <name val="Verdana"/>
      <family val="2"/>
    </font>
    <font>
      <sz val="8.5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51" applyFont="1" applyAlignment="1">
      <alignment/>
      <protection/>
    </xf>
    <xf numFmtId="0" fontId="5" fillId="0" borderId="0" xfId="51" applyFont="1">
      <alignment/>
      <protection/>
    </xf>
    <xf numFmtId="0" fontId="6" fillId="0" borderId="0" xfId="51" applyFont="1" applyAlignme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7" fontId="8" fillId="0" borderId="0" xfId="52" applyNumberFormat="1" applyFont="1" applyBorder="1" applyAlignment="1" applyProtection="1">
      <alignment horizontal="center"/>
      <protection/>
    </xf>
    <xf numFmtId="37" fontId="8" fillId="0" borderId="0" xfId="52" applyNumberFormat="1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7" fontId="8" fillId="0" borderId="0" xfId="0" applyNumberFormat="1" applyFont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 acumuladas 2006" xfId="51"/>
    <cellStyle name="Normal_histor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114300</xdr:colOff>
      <xdr:row>21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952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7</xdr:row>
      <xdr:rowOff>28575</xdr:rowOff>
    </xdr:to>
    <xdr:pic>
      <xdr:nvPicPr>
        <xdr:cNvPr id="2" name="1 Imagen" descr="logo_supersalud_transparen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33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13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6384" width="12.57421875" style="2" customWidth="1"/>
  </cols>
  <sheetData>
    <row r="13" spans="1:9" ht="19.5">
      <c r="A13" s="1" t="s">
        <v>49</v>
      </c>
      <c r="D13" s="3"/>
      <c r="E13" s="3"/>
      <c r="F13" s="3"/>
      <c r="G13" s="3"/>
      <c r="H13" s="3"/>
      <c r="I13" s="3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2972</v>
      </c>
      <c r="D8" s="8">
        <v>1476</v>
      </c>
      <c r="E8" s="8"/>
      <c r="F8" s="8"/>
      <c r="G8" s="8"/>
      <c r="H8" s="8"/>
      <c r="I8" s="8">
        <v>949</v>
      </c>
      <c r="J8" s="8">
        <v>18</v>
      </c>
      <c r="K8" s="8"/>
      <c r="L8" s="8">
        <v>2</v>
      </c>
      <c r="M8" s="8">
        <f aca="true" t="shared" si="0" ref="M8:M14">SUM(E8:L8)</f>
        <v>969</v>
      </c>
      <c r="N8" s="8">
        <v>54</v>
      </c>
      <c r="O8" s="8">
        <f aca="true" t="shared" si="1" ref="O8:O14">SUM(N8+M8+D8)</f>
        <v>2499</v>
      </c>
      <c r="P8" s="8">
        <f aca="true" t="shared" si="2" ref="P8:P14">SUM(C8-O8)</f>
        <v>473</v>
      </c>
    </row>
    <row r="9" spans="1:16" ht="10.5">
      <c r="A9" s="7">
        <v>78</v>
      </c>
      <c r="B9" s="5" t="s">
        <v>48</v>
      </c>
      <c r="C9" s="8">
        <v>4750</v>
      </c>
      <c r="D9" s="8">
        <v>2296</v>
      </c>
      <c r="E9" s="8"/>
      <c r="F9" s="8"/>
      <c r="G9" s="8"/>
      <c r="H9" s="8"/>
      <c r="I9" s="8">
        <v>1854</v>
      </c>
      <c r="J9" s="8">
        <v>13</v>
      </c>
      <c r="K9" s="8"/>
      <c r="L9" s="8">
        <v>17</v>
      </c>
      <c r="M9" s="8">
        <f t="shared" si="0"/>
        <v>1884</v>
      </c>
      <c r="N9" s="8">
        <v>82</v>
      </c>
      <c r="O9" s="8">
        <f t="shared" si="1"/>
        <v>4262</v>
      </c>
      <c r="P9" s="8">
        <f t="shared" si="2"/>
        <v>488</v>
      </c>
    </row>
    <row r="10" spans="1:16" ht="10.5">
      <c r="A10" s="7">
        <v>80</v>
      </c>
      <c r="B10" s="5" t="s">
        <v>2</v>
      </c>
      <c r="C10" s="8">
        <v>778</v>
      </c>
      <c r="D10" s="8">
        <v>509</v>
      </c>
      <c r="E10" s="8"/>
      <c r="F10" s="8"/>
      <c r="G10" s="8"/>
      <c r="H10" s="8"/>
      <c r="I10" s="8">
        <v>109</v>
      </c>
      <c r="J10" s="8">
        <v>11</v>
      </c>
      <c r="K10" s="8">
        <v>45</v>
      </c>
      <c r="L10" s="8">
        <v>1</v>
      </c>
      <c r="M10" s="8">
        <f t="shared" si="0"/>
        <v>166</v>
      </c>
      <c r="N10" s="8">
        <v>34</v>
      </c>
      <c r="O10" s="8">
        <f t="shared" si="1"/>
        <v>709</v>
      </c>
      <c r="P10" s="8">
        <f t="shared" si="2"/>
        <v>69</v>
      </c>
    </row>
    <row r="11" spans="1:16" ht="10.5">
      <c r="A11" s="9">
        <v>81</v>
      </c>
      <c r="B11" s="10" t="s">
        <v>9</v>
      </c>
      <c r="C11" s="8">
        <v>141</v>
      </c>
      <c r="D11" s="8">
        <v>200</v>
      </c>
      <c r="E11" s="8"/>
      <c r="F11" s="8"/>
      <c r="G11" s="8"/>
      <c r="H11" s="8"/>
      <c r="I11" s="8"/>
      <c r="J11" s="8">
        <v>2</v>
      </c>
      <c r="K11" s="8"/>
      <c r="L11" s="8"/>
      <c r="M11" s="8">
        <f>SUM(E11:L11)</f>
        <v>2</v>
      </c>
      <c r="N11" s="8">
        <v>4</v>
      </c>
      <c r="O11" s="8">
        <f>SUM(N11+M11+D11)</f>
        <v>206</v>
      </c>
      <c r="P11" s="8">
        <f>SUM(C11-O11)</f>
        <v>-65</v>
      </c>
    </row>
    <row r="12" spans="1:16" ht="10.5">
      <c r="A12" s="7">
        <v>88</v>
      </c>
      <c r="B12" s="5" t="s">
        <v>3</v>
      </c>
      <c r="C12" s="8">
        <v>2661</v>
      </c>
      <c r="D12" s="8">
        <v>1035</v>
      </c>
      <c r="E12" s="8"/>
      <c r="F12" s="8"/>
      <c r="G12" s="8"/>
      <c r="H12" s="8"/>
      <c r="I12" s="8">
        <v>175</v>
      </c>
      <c r="J12" s="8">
        <v>12</v>
      </c>
      <c r="K12" s="8"/>
      <c r="L12" s="8">
        <v>1</v>
      </c>
      <c r="M12" s="8">
        <f t="shared" si="0"/>
        <v>188</v>
      </c>
      <c r="N12" s="8">
        <v>174</v>
      </c>
      <c r="O12" s="8">
        <f t="shared" si="1"/>
        <v>1397</v>
      </c>
      <c r="P12" s="8">
        <f t="shared" si="2"/>
        <v>1264</v>
      </c>
    </row>
    <row r="13" spans="1:16" ht="10.5">
      <c r="A13" s="7">
        <v>99</v>
      </c>
      <c r="B13" s="5" t="s">
        <v>4</v>
      </c>
      <c r="C13" s="8">
        <v>4110</v>
      </c>
      <c r="D13" s="8">
        <v>2379</v>
      </c>
      <c r="E13" s="8"/>
      <c r="F13" s="8"/>
      <c r="G13" s="8"/>
      <c r="H13" s="8"/>
      <c r="I13" s="8">
        <v>316</v>
      </c>
      <c r="J13" s="8">
        <v>81</v>
      </c>
      <c r="K13" s="8">
        <v>483</v>
      </c>
      <c r="L13" s="8">
        <v>35</v>
      </c>
      <c r="M13" s="8">
        <f t="shared" si="0"/>
        <v>915</v>
      </c>
      <c r="N13" s="8">
        <v>114</v>
      </c>
      <c r="O13" s="8">
        <f t="shared" si="1"/>
        <v>3408</v>
      </c>
      <c r="P13" s="8">
        <f t="shared" si="2"/>
        <v>702</v>
      </c>
    </row>
    <row r="14" spans="1:16" ht="10.5">
      <c r="A14" s="7">
        <v>107</v>
      </c>
      <c r="B14" s="5" t="s">
        <v>5</v>
      </c>
      <c r="C14" s="8">
        <v>5072</v>
      </c>
      <c r="D14" s="8">
        <v>2706</v>
      </c>
      <c r="E14" s="8"/>
      <c r="F14" s="8"/>
      <c r="G14" s="8"/>
      <c r="H14" s="8"/>
      <c r="I14" s="8">
        <v>1540</v>
      </c>
      <c r="J14" s="8">
        <v>80</v>
      </c>
      <c r="K14" s="8"/>
      <c r="L14" s="8">
        <v>61</v>
      </c>
      <c r="M14" s="8">
        <f t="shared" si="0"/>
        <v>1681</v>
      </c>
      <c r="N14" s="8">
        <v>8</v>
      </c>
      <c r="O14" s="8">
        <f t="shared" si="1"/>
        <v>4395</v>
      </c>
      <c r="P14" s="8">
        <f t="shared" si="2"/>
        <v>677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20484</v>
      </c>
      <c r="D16" s="8">
        <f t="shared" si="3"/>
        <v>10601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4943</v>
      </c>
      <c r="J16" s="8">
        <f t="shared" si="3"/>
        <v>217</v>
      </c>
      <c r="K16" s="8">
        <f t="shared" si="3"/>
        <v>528</v>
      </c>
      <c r="L16" s="8">
        <f t="shared" si="3"/>
        <v>117</v>
      </c>
      <c r="M16" s="8">
        <f t="shared" si="3"/>
        <v>5805</v>
      </c>
      <c r="N16" s="8">
        <f t="shared" si="3"/>
        <v>470</v>
      </c>
      <c r="O16" s="8">
        <f t="shared" si="3"/>
        <v>16876</v>
      </c>
      <c r="P16" s="8">
        <f t="shared" si="3"/>
        <v>3608</v>
      </c>
    </row>
    <row r="18" spans="1:16" ht="10.5">
      <c r="A18" s="9">
        <v>62</v>
      </c>
      <c r="B18" s="10" t="s">
        <v>6</v>
      </c>
      <c r="C18" s="8"/>
      <c r="D18" s="8">
        <v>4</v>
      </c>
      <c r="E18" s="8"/>
      <c r="F18" s="8"/>
      <c r="G18" s="8"/>
      <c r="H18" s="8"/>
      <c r="I18" s="8"/>
      <c r="J18" s="8"/>
      <c r="K18" s="8"/>
      <c r="L18" s="8"/>
      <c r="M18" s="8">
        <f aca="true" t="shared" si="4" ref="M18:M23">SUM(E18:L18)</f>
        <v>0</v>
      </c>
      <c r="N18" s="8"/>
      <c r="O18" s="8">
        <f aca="true" t="shared" si="5" ref="O18:O23">SUM(N18+M18+D18)</f>
        <v>4</v>
      </c>
      <c r="P18" s="8">
        <f aca="true" t="shared" si="6" ref="P18:P23">SUM(C18-O18)</f>
        <v>-4</v>
      </c>
    </row>
    <row r="19" spans="1:16" ht="10.5">
      <c r="A19" s="9">
        <v>63</v>
      </c>
      <c r="B19" s="10" t="s">
        <v>47</v>
      </c>
      <c r="C19" s="8">
        <v>43</v>
      </c>
      <c r="D19" s="8">
        <v>55</v>
      </c>
      <c r="E19" s="8"/>
      <c r="F19" s="8"/>
      <c r="G19" s="8"/>
      <c r="H19" s="8"/>
      <c r="I19" s="8">
        <v>9</v>
      </c>
      <c r="J19" s="8">
        <v>9</v>
      </c>
      <c r="K19" s="8"/>
      <c r="L19" s="8"/>
      <c r="M19" s="8">
        <f t="shared" si="4"/>
        <v>18</v>
      </c>
      <c r="N19" s="8"/>
      <c r="O19" s="8">
        <f t="shared" si="5"/>
        <v>73</v>
      </c>
      <c r="P19" s="8">
        <f t="shared" si="6"/>
        <v>-30</v>
      </c>
    </row>
    <row r="20" spans="1:16" ht="10.5">
      <c r="A20" s="9">
        <v>65</v>
      </c>
      <c r="B20" s="10" t="s">
        <v>7</v>
      </c>
      <c r="C20" s="8">
        <v>63</v>
      </c>
      <c r="D20" s="8">
        <v>32</v>
      </c>
      <c r="E20" s="8"/>
      <c r="F20" s="8"/>
      <c r="G20" s="8"/>
      <c r="H20" s="8"/>
      <c r="I20" s="8"/>
      <c r="J20" s="8">
        <v>3</v>
      </c>
      <c r="K20" s="8">
        <v>14</v>
      </c>
      <c r="L20" s="8"/>
      <c r="M20" s="8">
        <f t="shared" si="4"/>
        <v>17</v>
      </c>
      <c r="N20" s="8"/>
      <c r="O20" s="8">
        <f t="shared" si="5"/>
        <v>49</v>
      </c>
      <c r="P20" s="8">
        <f t="shared" si="6"/>
        <v>14</v>
      </c>
    </row>
    <row r="21" spans="1:16" ht="10.5">
      <c r="A21" s="9">
        <v>68</v>
      </c>
      <c r="B21" s="10" t="s">
        <v>8</v>
      </c>
      <c r="C21" s="8">
        <v>3</v>
      </c>
      <c r="D21" s="8">
        <v>4</v>
      </c>
      <c r="E21" s="8"/>
      <c r="F21" s="8"/>
      <c r="G21" s="8"/>
      <c r="H21" s="8"/>
      <c r="I21" s="8"/>
      <c r="J21" s="8"/>
      <c r="K21" s="8">
        <v>1</v>
      </c>
      <c r="L21" s="8"/>
      <c r="M21" s="8">
        <f t="shared" si="4"/>
        <v>1</v>
      </c>
      <c r="N21" s="8"/>
      <c r="O21" s="8">
        <f t="shared" si="5"/>
        <v>5</v>
      </c>
      <c r="P21" s="8">
        <f t="shared" si="6"/>
        <v>-2</v>
      </c>
    </row>
    <row r="22" spans="1:16" ht="10.5">
      <c r="A22" s="9">
        <v>76</v>
      </c>
      <c r="B22" s="10" t="s">
        <v>46</v>
      </c>
      <c r="C22" s="8">
        <v>83</v>
      </c>
      <c r="D22" s="8">
        <v>14</v>
      </c>
      <c r="E22" s="8"/>
      <c r="F22" s="8"/>
      <c r="G22" s="8"/>
      <c r="H22" s="8"/>
      <c r="I22" s="8">
        <v>4</v>
      </c>
      <c r="J22" s="8">
        <v>18</v>
      </c>
      <c r="K22" s="8">
        <v>3</v>
      </c>
      <c r="L22" s="8"/>
      <c r="M22" s="8">
        <f t="shared" si="4"/>
        <v>25</v>
      </c>
      <c r="N22" s="8">
        <v>1</v>
      </c>
      <c r="O22" s="8">
        <f t="shared" si="5"/>
        <v>40</v>
      </c>
      <c r="P22" s="8">
        <f t="shared" si="6"/>
        <v>43</v>
      </c>
    </row>
    <row r="23" spans="1:16" ht="10.5">
      <c r="A23" s="9">
        <v>94</v>
      </c>
      <c r="B23" s="10" t="s">
        <v>10</v>
      </c>
      <c r="C23" s="8">
        <v>5</v>
      </c>
      <c r="D23" s="8"/>
      <c r="E23" s="8"/>
      <c r="F23" s="8"/>
      <c r="G23" s="8"/>
      <c r="H23" s="8"/>
      <c r="I23" s="8"/>
      <c r="J23" s="8"/>
      <c r="K23" s="8">
        <v>4</v>
      </c>
      <c r="L23" s="8"/>
      <c r="M23" s="8">
        <f t="shared" si="4"/>
        <v>4</v>
      </c>
      <c r="N23" s="8"/>
      <c r="O23" s="8">
        <f t="shared" si="5"/>
        <v>4</v>
      </c>
      <c r="P23" s="8">
        <f t="shared" si="6"/>
        <v>1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197</v>
      </c>
      <c r="D25" s="8">
        <f t="shared" si="7"/>
        <v>109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13</v>
      </c>
      <c r="J25" s="8">
        <f t="shared" si="7"/>
        <v>30</v>
      </c>
      <c r="K25" s="8">
        <f t="shared" si="7"/>
        <v>22</v>
      </c>
      <c r="L25" s="8">
        <f t="shared" si="7"/>
        <v>0</v>
      </c>
      <c r="M25" s="8">
        <f t="shared" si="7"/>
        <v>65</v>
      </c>
      <c r="N25" s="8">
        <f t="shared" si="7"/>
        <v>1</v>
      </c>
      <c r="O25" s="8">
        <f t="shared" si="7"/>
        <v>175</v>
      </c>
      <c r="P25" s="8">
        <f t="shared" si="7"/>
        <v>22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20681</v>
      </c>
      <c r="D27" s="13">
        <f t="shared" si="8"/>
        <v>10710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4956</v>
      </c>
      <c r="J27" s="13">
        <f t="shared" si="8"/>
        <v>247</v>
      </c>
      <c r="K27" s="13">
        <f t="shared" si="8"/>
        <v>550</v>
      </c>
      <c r="L27" s="13">
        <f t="shared" si="8"/>
        <v>117</v>
      </c>
      <c r="M27" s="13">
        <f t="shared" si="8"/>
        <v>5870</v>
      </c>
      <c r="N27" s="13">
        <f t="shared" si="8"/>
        <v>471</v>
      </c>
      <c r="O27" s="13">
        <f t="shared" si="8"/>
        <v>17051</v>
      </c>
      <c r="P27" s="13">
        <f t="shared" si="8"/>
        <v>3630</v>
      </c>
    </row>
    <row r="28" spans="1:16" s="14" customFormat="1" ht="10.5">
      <c r="A28" s="14" t="str">
        <f>+'octubre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2962</v>
      </c>
      <c r="D8" s="8">
        <v>1549</v>
      </c>
      <c r="E8" s="8"/>
      <c r="F8" s="8"/>
      <c r="G8" s="8"/>
      <c r="H8" s="8"/>
      <c r="I8" s="8">
        <v>327</v>
      </c>
      <c r="J8" s="8">
        <v>9</v>
      </c>
      <c r="K8" s="8"/>
      <c r="L8" s="8">
        <v>3</v>
      </c>
      <c r="M8" s="8">
        <f aca="true" t="shared" si="0" ref="M8:M14">SUM(E8:L8)</f>
        <v>339</v>
      </c>
      <c r="N8" s="8">
        <v>61</v>
      </c>
      <c r="O8" s="8">
        <f aca="true" t="shared" si="1" ref="O8:O14">SUM(N8+M8+D8)</f>
        <v>1949</v>
      </c>
      <c r="P8" s="8">
        <f aca="true" t="shared" si="2" ref="P8:P14">SUM(C8-O8)</f>
        <v>1013</v>
      </c>
    </row>
    <row r="9" spans="1:16" ht="10.5">
      <c r="A9" s="7">
        <v>78</v>
      </c>
      <c r="B9" s="5" t="s">
        <v>48</v>
      </c>
      <c r="C9" s="8">
        <v>5038</v>
      </c>
      <c r="D9" s="8">
        <v>2217</v>
      </c>
      <c r="E9" s="8"/>
      <c r="F9" s="8"/>
      <c r="G9" s="8"/>
      <c r="H9" s="8"/>
      <c r="I9" s="8">
        <v>1915</v>
      </c>
      <c r="J9" s="8">
        <v>21</v>
      </c>
      <c r="K9" s="8"/>
      <c r="L9" s="8">
        <v>7</v>
      </c>
      <c r="M9" s="8">
        <f t="shared" si="0"/>
        <v>1943</v>
      </c>
      <c r="N9" s="8">
        <v>66</v>
      </c>
      <c r="O9" s="8">
        <f t="shared" si="1"/>
        <v>4226</v>
      </c>
      <c r="P9" s="8">
        <f t="shared" si="2"/>
        <v>812</v>
      </c>
    </row>
    <row r="10" spans="1:16" ht="10.5">
      <c r="A10" s="7">
        <v>80</v>
      </c>
      <c r="B10" s="5" t="s">
        <v>2</v>
      </c>
      <c r="C10" s="8">
        <v>854</v>
      </c>
      <c r="D10" s="8">
        <v>481</v>
      </c>
      <c r="E10" s="8"/>
      <c r="F10" s="8"/>
      <c r="G10" s="8"/>
      <c r="H10" s="8"/>
      <c r="I10" s="8">
        <v>197</v>
      </c>
      <c r="J10" s="8">
        <v>6</v>
      </c>
      <c r="K10" s="8">
        <v>128</v>
      </c>
      <c r="L10" s="8">
        <v>17</v>
      </c>
      <c r="M10" s="8">
        <f t="shared" si="0"/>
        <v>348</v>
      </c>
      <c r="N10" s="8">
        <v>28</v>
      </c>
      <c r="O10" s="8">
        <f t="shared" si="1"/>
        <v>857</v>
      </c>
      <c r="P10" s="8">
        <f t="shared" si="2"/>
        <v>-3</v>
      </c>
    </row>
    <row r="11" spans="1:16" ht="10.5">
      <c r="A11" s="9">
        <v>81</v>
      </c>
      <c r="B11" s="10" t="s">
        <v>9</v>
      </c>
      <c r="C11" s="8">
        <v>301</v>
      </c>
      <c r="D11" s="8">
        <v>184</v>
      </c>
      <c r="E11" s="8"/>
      <c r="F11" s="8"/>
      <c r="G11" s="8"/>
      <c r="H11" s="8"/>
      <c r="I11" s="8"/>
      <c r="J11" s="8"/>
      <c r="K11" s="8"/>
      <c r="L11" s="8"/>
      <c r="M11" s="8">
        <f>SUM(E11:L11)</f>
        <v>0</v>
      </c>
      <c r="N11" s="8">
        <v>5</v>
      </c>
      <c r="O11" s="8">
        <f>SUM(N11+M11+D11)</f>
        <v>189</v>
      </c>
      <c r="P11" s="8">
        <f>SUM(C11-O11)</f>
        <v>112</v>
      </c>
    </row>
    <row r="12" spans="1:16" ht="10.5">
      <c r="A12" s="7">
        <v>88</v>
      </c>
      <c r="B12" s="5" t="s">
        <v>3</v>
      </c>
      <c r="C12" s="8">
        <v>3032</v>
      </c>
      <c r="D12" s="8">
        <v>1062</v>
      </c>
      <c r="E12" s="8"/>
      <c r="F12" s="8"/>
      <c r="G12" s="8"/>
      <c r="H12" s="8"/>
      <c r="I12" s="8">
        <v>197</v>
      </c>
      <c r="J12" s="8">
        <v>8</v>
      </c>
      <c r="K12" s="8"/>
      <c r="L12" s="8">
        <v>4</v>
      </c>
      <c r="M12" s="8">
        <f t="shared" si="0"/>
        <v>209</v>
      </c>
      <c r="N12" s="8">
        <v>184</v>
      </c>
      <c r="O12" s="8">
        <f t="shared" si="1"/>
        <v>1455</v>
      </c>
      <c r="P12" s="8">
        <f t="shared" si="2"/>
        <v>1577</v>
      </c>
    </row>
    <row r="13" spans="1:16" ht="10.5">
      <c r="A13" s="7">
        <v>99</v>
      </c>
      <c r="B13" s="5" t="s">
        <v>4</v>
      </c>
      <c r="C13" s="8">
        <v>4679</v>
      </c>
      <c r="D13" s="8">
        <v>2608</v>
      </c>
      <c r="E13" s="8"/>
      <c r="F13" s="8"/>
      <c r="G13" s="8"/>
      <c r="H13" s="8"/>
      <c r="I13" s="8">
        <v>618</v>
      </c>
      <c r="J13" s="8">
        <v>34</v>
      </c>
      <c r="K13" s="8">
        <v>1702</v>
      </c>
      <c r="L13" s="8">
        <v>33</v>
      </c>
      <c r="M13" s="8">
        <f t="shared" si="0"/>
        <v>2387</v>
      </c>
      <c r="N13" s="8">
        <v>115</v>
      </c>
      <c r="O13" s="8">
        <f t="shared" si="1"/>
        <v>5110</v>
      </c>
      <c r="P13" s="8">
        <f t="shared" si="2"/>
        <v>-431</v>
      </c>
    </row>
    <row r="14" spans="1:16" ht="10.5">
      <c r="A14" s="7">
        <v>107</v>
      </c>
      <c r="B14" s="5" t="s">
        <v>5</v>
      </c>
      <c r="C14" s="8">
        <v>5543</v>
      </c>
      <c r="D14" s="8">
        <v>2711</v>
      </c>
      <c r="E14" s="8"/>
      <c r="F14" s="8"/>
      <c r="G14" s="8"/>
      <c r="H14" s="8"/>
      <c r="I14" s="8">
        <v>367</v>
      </c>
      <c r="J14" s="8">
        <v>68</v>
      </c>
      <c r="K14" s="8"/>
      <c r="L14" s="8">
        <v>50</v>
      </c>
      <c r="M14" s="8">
        <f t="shared" si="0"/>
        <v>485</v>
      </c>
      <c r="N14" s="8">
        <v>18</v>
      </c>
      <c r="O14" s="8">
        <f t="shared" si="1"/>
        <v>3214</v>
      </c>
      <c r="P14" s="8">
        <f t="shared" si="2"/>
        <v>2329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22409</v>
      </c>
      <c r="D16" s="8">
        <f t="shared" si="3"/>
        <v>10812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3621</v>
      </c>
      <c r="J16" s="8">
        <f t="shared" si="3"/>
        <v>146</v>
      </c>
      <c r="K16" s="8">
        <f t="shared" si="3"/>
        <v>1830</v>
      </c>
      <c r="L16" s="8">
        <f t="shared" si="3"/>
        <v>114</v>
      </c>
      <c r="M16" s="8">
        <f t="shared" si="3"/>
        <v>5711</v>
      </c>
      <c r="N16" s="8">
        <f t="shared" si="3"/>
        <v>477</v>
      </c>
      <c r="O16" s="8">
        <f t="shared" si="3"/>
        <v>17000</v>
      </c>
      <c r="P16" s="8">
        <f t="shared" si="3"/>
        <v>5409</v>
      </c>
    </row>
    <row r="18" spans="1:16" ht="10.5">
      <c r="A18" s="9">
        <v>62</v>
      </c>
      <c r="B18" s="10" t="s">
        <v>6</v>
      </c>
      <c r="C18" s="8"/>
      <c r="D18" s="8">
        <v>23</v>
      </c>
      <c r="E18" s="8"/>
      <c r="F18" s="8"/>
      <c r="G18" s="8"/>
      <c r="H18" s="8"/>
      <c r="I18" s="8"/>
      <c r="J18" s="8"/>
      <c r="K18" s="8"/>
      <c r="L18" s="8"/>
      <c r="M18" s="8">
        <f aca="true" t="shared" si="4" ref="M18:M23">SUM(E18:L18)</f>
        <v>0</v>
      </c>
      <c r="N18" s="8"/>
      <c r="O18" s="8">
        <f aca="true" t="shared" si="5" ref="O18:O23">SUM(N18+M18+D18)</f>
        <v>23</v>
      </c>
      <c r="P18" s="8">
        <f aca="true" t="shared" si="6" ref="P18:P23">SUM(C18-O18)</f>
        <v>-23</v>
      </c>
    </row>
    <row r="19" spans="1:16" ht="10.5">
      <c r="A19" s="9">
        <v>63</v>
      </c>
      <c r="B19" s="10" t="s">
        <v>47</v>
      </c>
      <c r="C19" s="8">
        <v>18</v>
      </c>
      <c r="D19" s="8">
        <v>56</v>
      </c>
      <c r="E19" s="8"/>
      <c r="F19" s="8"/>
      <c r="G19" s="8"/>
      <c r="H19" s="8"/>
      <c r="I19" s="8">
        <v>5</v>
      </c>
      <c r="J19" s="8">
        <v>4</v>
      </c>
      <c r="K19" s="8"/>
      <c r="L19" s="8"/>
      <c r="M19" s="8">
        <f t="shared" si="4"/>
        <v>9</v>
      </c>
      <c r="N19" s="8"/>
      <c r="O19" s="8">
        <f t="shared" si="5"/>
        <v>65</v>
      </c>
      <c r="P19" s="8">
        <f t="shared" si="6"/>
        <v>-47</v>
      </c>
    </row>
    <row r="20" spans="1:16" ht="10.5">
      <c r="A20" s="9">
        <v>65</v>
      </c>
      <c r="B20" s="10" t="s">
        <v>7</v>
      </c>
      <c r="C20" s="8">
        <v>42</v>
      </c>
      <c r="D20" s="8">
        <v>30</v>
      </c>
      <c r="E20" s="8"/>
      <c r="F20" s="8"/>
      <c r="G20" s="8"/>
      <c r="H20" s="8"/>
      <c r="I20" s="8"/>
      <c r="J20" s="8">
        <v>1</v>
      </c>
      <c r="K20" s="8">
        <v>7</v>
      </c>
      <c r="L20" s="8"/>
      <c r="M20" s="8">
        <f t="shared" si="4"/>
        <v>8</v>
      </c>
      <c r="N20" s="8"/>
      <c r="O20" s="8">
        <f t="shared" si="5"/>
        <v>38</v>
      </c>
      <c r="P20" s="8">
        <f t="shared" si="6"/>
        <v>4</v>
      </c>
    </row>
    <row r="21" spans="1:16" ht="10.5">
      <c r="A21" s="9">
        <v>68</v>
      </c>
      <c r="B21" s="10" t="s">
        <v>8</v>
      </c>
      <c r="C21" s="8">
        <v>11</v>
      </c>
      <c r="D21" s="8">
        <v>6</v>
      </c>
      <c r="E21" s="8"/>
      <c r="F21" s="8"/>
      <c r="G21" s="8"/>
      <c r="H21" s="8"/>
      <c r="I21" s="8"/>
      <c r="J21" s="8"/>
      <c r="K21" s="8"/>
      <c r="L21" s="8"/>
      <c r="M21" s="8">
        <f t="shared" si="4"/>
        <v>0</v>
      </c>
      <c r="N21" s="8"/>
      <c r="O21" s="8">
        <f t="shared" si="5"/>
        <v>6</v>
      </c>
      <c r="P21" s="8">
        <f t="shared" si="6"/>
        <v>5</v>
      </c>
    </row>
    <row r="22" spans="1:16" ht="10.5">
      <c r="A22" s="9">
        <v>76</v>
      </c>
      <c r="B22" s="10" t="s">
        <v>46</v>
      </c>
      <c r="C22" s="8">
        <v>76</v>
      </c>
      <c r="D22" s="8">
        <v>22</v>
      </c>
      <c r="E22" s="8"/>
      <c r="F22" s="8"/>
      <c r="G22" s="8"/>
      <c r="H22" s="8"/>
      <c r="I22" s="8">
        <v>2</v>
      </c>
      <c r="J22" s="8">
        <v>17</v>
      </c>
      <c r="K22" s="8">
        <v>8</v>
      </c>
      <c r="L22" s="8"/>
      <c r="M22" s="8">
        <f t="shared" si="4"/>
        <v>27</v>
      </c>
      <c r="N22" s="8"/>
      <c r="O22" s="8">
        <f t="shared" si="5"/>
        <v>49</v>
      </c>
      <c r="P22" s="8">
        <f t="shared" si="6"/>
        <v>27</v>
      </c>
    </row>
    <row r="23" spans="1:16" ht="10.5">
      <c r="A23" s="9">
        <v>94</v>
      </c>
      <c r="B23" s="10" t="s">
        <v>10</v>
      </c>
      <c r="C23" s="8">
        <v>5</v>
      </c>
      <c r="D23" s="8"/>
      <c r="E23" s="8"/>
      <c r="F23" s="8"/>
      <c r="G23" s="8"/>
      <c r="H23" s="8"/>
      <c r="I23" s="8"/>
      <c r="J23" s="8"/>
      <c r="K23" s="8">
        <v>6</v>
      </c>
      <c r="L23" s="8"/>
      <c r="M23" s="8">
        <f t="shared" si="4"/>
        <v>6</v>
      </c>
      <c r="N23" s="8"/>
      <c r="O23" s="8">
        <f t="shared" si="5"/>
        <v>6</v>
      </c>
      <c r="P23" s="8">
        <f t="shared" si="6"/>
        <v>-1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152</v>
      </c>
      <c r="D25" s="8">
        <f t="shared" si="7"/>
        <v>137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7</v>
      </c>
      <c r="J25" s="8">
        <f t="shared" si="7"/>
        <v>22</v>
      </c>
      <c r="K25" s="8">
        <f t="shared" si="7"/>
        <v>21</v>
      </c>
      <c r="L25" s="8">
        <f t="shared" si="7"/>
        <v>0</v>
      </c>
      <c r="M25" s="8">
        <f t="shared" si="7"/>
        <v>50</v>
      </c>
      <c r="N25" s="8">
        <f t="shared" si="7"/>
        <v>0</v>
      </c>
      <c r="O25" s="8">
        <f t="shared" si="7"/>
        <v>187</v>
      </c>
      <c r="P25" s="8">
        <f t="shared" si="7"/>
        <v>-35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22561</v>
      </c>
      <c r="D27" s="13">
        <f t="shared" si="8"/>
        <v>10949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3628</v>
      </c>
      <c r="J27" s="13">
        <f t="shared" si="8"/>
        <v>168</v>
      </c>
      <c r="K27" s="13">
        <f t="shared" si="8"/>
        <v>1851</v>
      </c>
      <c r="L27" s="13">
        <f t="shared" si="8"/>
        <v>114</v>
      </c>
      <c r="M27" s="13">
        <f t="shared" si="8"/>
        <v>5761</v>
      </c>
      <c r="N27" s="13">
        <f t="shared" si="8"/>
        <v>477</v>
      </c>
      <c r="O27" s="13">
        <f t="shared" si="8"/>
        <v>17187</v>
      </c>
      <c r="P27" s="13">
        <f t="shared" si="8"/>
        <v>5374</v>
      </c>
    </row>
    <row r="28" spans="1:16" s="14" customFormat="1" ht="10.5">
      <c r="A28" s="14" t="str">
        <f>+'noviembre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3101</v>
      </c>
      <c r="D8" s="8">
        <v>1642</v>
      </c>
      <c r="E8" s="8"/>
      <c r="F8" s="8"/>
      <c r="G8" s="8"/>
      <c r="H8" s="8"/>
      <c r="I8" s="8">
        <v>237</v>
      </c>
      <c r="J8" s="8">
        <v>16</v>
      </c>
      <c r="K8" s="8"/>
      <c r="L8" s="8">
        <v>2</v>
      </c>
      <c r="M8" s="8">
        <f aca="true" t="shared" si="0" ref="M8:M14">SUM(E8:L8)</f>
        <v>255</v>
      </c>
      <c r="N8" s="8">
        <v>67</v>
      </c>
      <c r="O8" s="8">
        <f aca="true" t="shared" si="1" ref="O8:O14">SUM(N8+M8+D8)</f>
        <v>1964</v>
      </c>
      <c r="P8" s="8">
        <f aca="true" t="shared" si="2" ref="P8:P14">SUM(C8-O8)</f>
        <v>1137</v>
      </c>
    </row>
    <row r="9" spans="1:16" ht="10.5">
      <c r="A9" s="7">
        <v>78</v>
      </c>
      <c r="B9" s="5" t="s">
        <v>48</v>
      </c>
      <c r="C9" s="8">
        <v>5026</v>
      </c>
      <c r="D9" s="8">
        <v>2343</v>
      </c>
      <c r="E9" s="8"/>
      <c r="F9" s="8"/>
      <c r="G9" s="8"/>
      <c r="H9" s="8"/>
      <c r="I9" s="8">
        <v>2797</v>
      </c>
      <c r="J9" s="8">
        <v>23</v>
      </c>
      <c r="K9" s="8"/>
      <c r="L9" s="8">
        <v>8</v>
      </c>
      <c r="M9" s="8">
        <f t="shared" si="0"/>
        <v>2828</v>
      </c>
      <c r="N9" s="8">
        <v>88</v>
      </c>
      <c r="O9" s="8">
        <f t="shared" si="1"/>
        <v>5259</v>
      </c>
      <c r="P9" s="8">
        <f t="shared" si="2"/>
        <v>-233</v>
      </c>
    </row>
    <row r="10" spans="1:16" ht="10.5">
      <c r="A10" s="7">
        <v>80</v>
      </c>
      <c r="B10" s="5" t="s">
        <v>2</v>
      </c>
      <c r="C10" s="8">
        <v>826</v>
      </c>
      <c r="D10" s="8">
        <v>481</v>
      </c>
      <c r="E10" s="8"/>
      <c r="F10" s="8"/>
      <c r="G10" s="8"/>
      <c r="H10" s="8"/>
      <c r="I10" s="8">
        <v>64</v>
      </c>
      <c r="J10" s="8">
        <v>16</v>
      </c>
      <c r="K10" s="8">
        <v>54</v>
      </c>
      <c r="L10" s="8">
        <v>3</v>
      </c>
      <c r="M10" s="8">
        <f t="shared" si="0"/>
        <v>137</v>
      </c>
      <c r="N10" s="8">
        <v>32</v>
      </c>
      <c r="O10" s="8">
        <f t="shared" si="1"/>
        <v>650</v>
      </c>
      <c r="P10" s="8">
        <f t="shared" si="2"/>
        <v>176</v>
      </c>
    </row>
    <row r="11" spans="1:16" ht="10.5">
      <c r="A11" s="9">
        <v>81</v>
      </c>
      <c r="B11" s="10" t="s">
        <v>9</v>
      </c>
      <c r="C11" s="8">
        <v>263</v>
      </c>
      <c r="D11" s="8">
        <v>160</v>
      </c>
      <c r="E11" s="8"/>
      <c r="F11" s="8"/>
      <c r="G11" s="8"/>
      <c r="H11" s="8"/>
      <c r="I11" s="8"/>
      <c r="J11" s="8">
        <v>1</v>
      </c>
      <c r="K11" s="8"/>
      <c r="L11" s="8"/>
      <c r="M11" s="8">
        <f>SUM(E11:L11)</f>
        <v>1</v>
      </c>
      <c r="N11" s="8">
        <v>4</v>
      </c>
      <c r="O11" s="8">
        <f>SUM(N11+M11+D11)</f>
        <v>165</v>
      </c>
      <c r="P11" s="8">
        <f>SUM(C11-O11)</f>
        <v>98</v>
      </c>
    </row>
    <row r="12" spans="1:16" ht="10.5">
      <c r="A12" s="7">
        <v>88</v>
      </c>
      <c r="B12" s="5" t="s">
        <v>3</v>
      </c>
      <c r="C12" s="8">
        <v>3008</v>
      </c>
      <c r="D12" s="8">
        <v>1069</v>
      </c>
      <c r="E12" s="8"/>
      <c r="F12" s="8"/>
      <c r="G12" s="8"/>
      <c r="H12" s="8"/>
      <c r="I12" s="8">
        <v>150</v>
      </c>
      <c r="J12" s="8">
        <v>11</v>
      </c>
      <c r="K12" s="8"/>
      <c r="L12" s="8">
        <v>2</v>
      </c>
      <c r="M12" s="8">
        <f t="shared" si="0"/>
        <v>163</v>
      </c>
      <c r="N12" s="8">
        <v>184</v>
      </c>
      <c r="O12" s="8">
        <f t="shared" si="1"/>
        <v>1416</v>
      </c>
      <c r="P12" s="8">
        <f t="shared" si="2"/>
        <v>1592</v>
      </c>
    </row>
    <row r="13" spans="1:16" ht="10.5">
      <c r="A13" s="7">
        <v>99</v>
      </c>
      <c r="B13" s="5" t="s">
        <v>4</v>
      </c>
      <c r="C13" s="8">
        <v>4340</v>
      </c>
      <c r="D13" s="8">
        <v>2615</v>
      </c>
      <c r="E13" s="8"/>
      <c r="F13" s="8"/>
      <c r="G13" s="8"/>
      <c r="H13" s="8"/>
      <c r="I13" s="8">
        <v>265</v>
      </c>
      <c r="J13" s="8">
        <v>54</v>
      </c>
      <c r="K13" s="8">
        <v>404</v>
      </c>
      <c r="L13" s="8">
        <v>27</v>
      </c>
      <c r="M13" s="8">
        <f t="shared" si="0"/>
        <v>750</v>
      </c>
      <c r="N13" s="8">
        <v>130</v>
      </c>
      <c r="O13" s="8">
        <f t="shared" si="1"/>
        <v>3495</v>
      </c>
      <c r="P13" s="8">
        <f t="shared" si="2"/>
        <v>845</v>
      </c>
    </row>
    <row r="14" spans="1:16" ht="10.5">
      <c r="A14" s="7">
        <v>107</v>
      </c>
      <c r="B14" s="5" t="s">
        <v>5</v>
      </c>
      <c r="C14" s="8">
        <v>5944</v>
      </c>
      <c r="D14" s="8">
        <v>2906</v>
      </c>
      <c r="E14" s="8"/>
      <c r="F14" s="8"/>
      <c r="G14" s="8"/>
      <c r="H14" s="8"/>
      <c r="I14" s="8">
        <v>321</v>
      </c>
      <c r="J14" s="8">
        <v>50</v>
      </c>
      <c r="K14" s="8"/>
      <c r="L14" s="8">
        <v>46</v>
      </c>
      <c r="M14" s="8">
        <f t="shared" si="0"/>
        <v>417</v>
      </c>
      <c r="N14" s="8">
        <v>30</v>
      </c>
      <c r="O14" s="8">
        <f t="shared" si="1"/>
        <v>3353</v>
      </c>
      <c r="P14" s="8">
        <f t="shared" si="2"/>
        <v>2591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22508</v>
      </c>
      <c r="D16" s="8">
        <f t="shared" si="3"/>
        <v>11216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3834</v>
      </c>
      <c r="J16" s="8">
        <f t="shared" si="3"/>
        <v>171</v>
      </c>
      <c r="K16" s="8">
        <f t="shared" si="3"/>
        <v>458</v>
      </c>
      <c r="L16" s="8">
        <f t="shared" si="3"/>
        <v>88</v>
      </c>
      <c r="M16" s="8">
        <f t="shared" si="3"/>
        <v>4551</v>
      </c>
      <c r="N16" s="8">
        <f t="shared" si="3"/>
        <v>535</v>
      </c>
      <c r="O16" s="8">
        <f t="shared" si="3"/>
        <v>16302</v>
      </c>
      <c r="P16" s="8">
        <f t="shared" si="3"/>
        <v>6206</v>
      </c>
    </row>
    <row r="18" spans="1:16" ht="10.5">
      <c r="A18" s="9">
        <v>62</v>
      </c>
      <c r="B18" s="10" t="s">
        <v>6</v>
      </c>
      <c r="C18" s="8"/>
      <c r="D18" s="8">
        <v>7</v>
      </c>
      <c r="E18" s="8"/>
      <c r="F18" s="8"/>
      <c r="G18" s="8"/>
      <c r="H18" s="8"/>
      <c r="I18" s="8"/>
      <c r="J18" s="8"/>
      <c r="K18" s="8"/>
      <c r="L18" s="8"/>
      <c r="M18" s="8">
        <f aca="true" t="shared" si="4" ref="M18:M23">SUM(E18:L18)</f>
        <v>0</v>
      </c>
      <c r="N18" s="8"/>
      <c r="O18" s="8">
        <f aca="true" t="shared" si="5" ref="O18:O23">SUM(N18+M18+D18)</f>
        <v>7</v>
      </c>
      <c r="P18" s="8">
        <f aca="true" t="shared" si="6" ref="P18:P23">SUM(C18-O18)</f>
        <v>-7</v>
      </c>
    </row>
    <row r="19" spans="1:16" ht="10.5">
      <c r="A19" s="9">
        <v>63</v>
      </c>
      <c r="B19" s="10" t="s">
        <v>47</v>
      </c>
      <c r="C19" s="8">
        <v>37</v>
      </c>
      <c r="D19" s="8">
        <v>55</v>
      </c>
      <c r="E19" s="8"/>
      <c r="F19" s="8"/>
      <c r="G19" s="8"/>
      <c r="H19" s="8"/>
      <c r="I19" s="8">
        <v>23</v>
      </c>
      <c r="J19" s="8">
        <v>11</v>
      </c>
      <c r="K19" s="8"/>
      <c r="L19" s="8"/>
      <c r="M19" s="8">
        <f t="shared" si="4"/>
        <v>34</v>
      </c>
      <c r="N19" s="8"/>
      <c r="O19" s="8">
        <f t="shared" si="5"/>
        <v>89</v>
      </c>
      <c r="P19" s="8">
        <f t="shared" si="6"/>
        <v>-52</v>
      </c>
    </row>
    <row r="20" spans="1:16" ht="10.5">
      <c r="A20" s="9">
        <v>65</v>
      </c>
      <c r="B20" s="10" t="s">
        <v>7</v>
      </c>
      <c r="C20" s="8">
        <v>54</v>
      </c>
      <c r="D20" s="8">
        <v>31</v>
      </c>
      <c r="E20" s="8"/>
      <c r="F20" s="8"/>
      <c r="G20" s="8"/>
      <c r="H20" s="8"/>
      <c r="I20" s="8"/>
      <c r="J20" s="8">
        <v>5</v>
      </c>
      <c r="K20" s="8">
        <v>2</v>
      </c>
      <c r="L20" s="8"/>
      <c r="M20" s="8">
        <f t="shared" si="4"/>
        <v>7</v>
      </c>
      <c r="N20" s="8"/>
      <c r="O20" s="8">
        <f t="shared" si="5"/>
        <v>38</v>
      </c>
      <c r="P20" s="8">
        <f t="shared" si="6"/>
        <v>16</v>
      </c>
    </row>
    <row r="21" spans="1:16" ht="10.5">
      <c r="A21" s="9">
        <v>68</v>
      </c>
      <c r="B21" s="10" t="s">
        <v>8</v>
      </c>
      <c r="C21" s="8">
        <v>14</v>
      </c>
      <c r="D21" s="8">
        <v>3</v>
      </c>
      <c r="E21" s="8"/>
      <c r="F21" s="8"/>
      <c r="G21" s="8"/>
      <c r="H21" s="8"/>
      <c r="I21" s="8"/>
      <c r="J21" s="8"/>
      <c r="K21" s="8"/>
      <c r="L21" s="8"/>
      <c r="M21" s="8">
        <f t="shared" si="4"/>
        <v>0</v>
      </c>
      <c r="N21" s="8"/>
      <c r="O21" s="8">
        <f t="shared" si="5"/>
        <v>3</v>
      </c>
      <c r="P21" s="8">
        <f t="shared" si="6"/>
        <v>11</v>
      </c>
    </row>
    <row r="22" spans="1:16" ht="10.5">
      <c r="A22" s="9">
        <v>76</v>
      </c>
      <c r="B22" s="10" t="s">
        <v>46</v>
      </c>
      <c r="C22" s="8">
        <v>63</v>
      </c>
      <c r="D22" s="8">
        <v>19</v>
      </c>
      <c r="E22" s="8"/>
      <c r="F22" s="8"/>
      <c r="G22" s="8"/>
      <c r="H22" s="8"/>
      <c r="I22" s="8">
        <v>6</v>
      </c>
      <c r="J22" s="8">
        <v>15</v>
      </c>
      <c r="K22" s="8">
        <v>4</v>
      </c>
      <c r="L22" s="8"/>
      <c r="M22" s="8">
        <f t="shared" si="4"/>
        <v>25</v>
      </c>
      <c r="N22" s="8">
        <v>1</v>
      </c>
      <c r="O22" s="8">
        <f t="shared" si="5"/>
        <v>45</v>
      </c>
      <c r="P22" s="8">
        <f t="shared" si="6"/>
        <v>18</v>
      </c>
    </row>
    <row r="23" spans="1:16" ht="10.5">
      <c r="A23" s="9">
        <v>94</v>
      </c>
      <c r="B23" s="10" t="s">
        <v>10</v>
      </c>
      <c r="C23" s="8">
        <v>9</v>
      </c>
      <c r="D23" s="8">
        <v>2</v>
      </c>
      <c r="E23" s="8"/>
      <c r="F23" s="8"/>
      <c r="G23" s="8"/>
      <c r="H23" s="8"/>
      <c r="I23" s="8"/>
      <c r="J23" s="8"/>
      <c r="K23" s="8">
        <v>7</v>
      </c>
      <c r="L23" s="8"/>
      <c r="M23" s="8">
        <f t="shared" si="4"/>
        <v>7</v>
      </c>
      <c r="N23" s="8"/>
      <c r="O23" s="8">
        <f t="shared" si="5"/>
        <v>9</v>
      </c>
      <c r="P23" s="8">
        <f t="shared" si="6"/>
        <v>0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177</v>
      </c>
      <c r="D25" s="8">
        <f t="shared" si="7"/>
        <v>117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29</v>
      </c>
      <c r="J25" s="8">
        <f t="shared" si="7"/>
        <v>31</v>
      </c>
      <c r="K25" s="8">
        <f t="shared" si="7"/>
        <v>13</v>
      </c>
      <c r="L25" s="8">
        <f t="shared" si="7"/>
        <v>0</v>
      </c>
      <c r="M25" s="8">
        <f t="shared" si="7"/>
        <v>73</v>
      </c>
      <c r="N25" s="8">
        <f t="shared" si="7"/>
        <v>1</v>
      </c>
      <c r="O25" s="8">
        <f t="shared" si="7"/>
        <v>191</v>
      </c>
      <c r="P25" s="8">
        <f t="shared" si="7"/>
        <v>-14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22685</v>
      </c>
      <c r="D27" s="13">
        <f t="shared" si="8"/>
        <v>11333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3863</v>
      </c>
      <c r="J27" s="13">
        <f t="shared" si="8"/>
        <v>202</v>
      </c>
      <c r="K27" s="13">
        <f t="shared" si="8"/>
        <v>471</v>
      </c>
      <c r="L27" s="13">
        <f t="shared" si="8"/>
        <v>88</v>
      </c>
      <c r="M27" s="13">
        <f t="shared" si="8"/>
        <v>4624</v>
      </c>
      <c r="N27" s="13">
        <f t="shared" si="8"/>
        <v>536</v>
      </c>
      <c r="O27" s="13">
        <f t="shared" si="8"/>
        <v>16493</v>
      </c>
      <c r="P27" s="13">
        <f t="shared" si="8"/>
        <v>6192</v>
      </c>
    </row>
    <row r="28" spans="1:16" s="14" customFormat="1" ht="10.5">
      <c r="A28" s="14" t="str">
        <f>+'diciembre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2461</v>
      </c>
      <c r="D8" s="8">
        <v>1465</v>
      </c>
      <c r="E8" s="8"/>
      <c r="F8" s="8"/>
      <c r="G8" s="8"/>
      <c r="H8" s="8"/>
      <c r="I8" s="8">
        <v>917</v>
      </c>
      <c r="J8" s="8">
        <v>4</v>
      </c>
      <c r="K8" s="8"/>
      <c r="L8" s="8">
        <v>4</v>
      </c>
      <c r="M8" s="8">
        <f aca="true" t="shared" si="0" ref="M8:M14">SUM(E8:L8)</f>
        <v>925</v>
      </c>
      <c r="N8" s="8">
        <v>74</v>
      </c>
      <c r="O8" s="8">
        <f aca="true" t="shared" si="1" ref="O8:O14">SUM(N8+M8+D8)</f>
        <v>2464</v>
      </c>
      <c r="P8" s="8">
        <f aca="true" t="shared" si="2" ref="P8:P14">SUM(C8-O8)</f>
        <v>-3</v>
      </c>
    </row>
    <row r="9" spans="1:16" ht="10.5">
      <c r="A9" s="7">
        <v>78</v>
      </c>
      <c r="B9" s="5" t="s">
        <v>48</v>
      </c>
      <c r="C9" s="8">
        <v>3870</v>
      </c>
      <c r="D9" s="8">
        <v>1931</v>
      </c>
      <c r="E9" s="8"/>
      <c r="F9" s="8"/>
      <c r="G9" s="8"/>
      <c r="H9" s="8"/>
      <c r="I9" s="8">
        <v>983</v>
      </c>
      <c r="J9" s="8">
        <v>16</v>
      </c>
      <c r="K9" s="8"/>
      <c r="L9" s="8">
        <v>7</v>
      </c>
      <c r="M9" s="8">
        <f t="shared" si="0"/>
        <v>1006</v>
      </c>
      <c r="N9" s="8">
        <v>92</v>
      </c>
      <c r="O9" s="8">
        <f t="shared" si="1"/>
        <v>3029</v>
      </c>
      <c r="P9" s="8">
        <f t="shared" si="2"/>
        <v>841</v>
      </c>
    </row>
    <row r="10" spans="1:16" ht="10.5">
      <c r="A10" s="7">
        <v>80</v>
      </c>
      <c r="B10" s="5" t="s">
        <v>2</v>
      </c>
      <c r="C10" s="8">
        <v>678</v>
      </c>
      <c r="D10" s="8">
        <v>419</v>
      </c>
      <c r="E10" s="8"/>
      <c r="F10" s="8"/>
      <c r="G10" s="8"/>
      <c r="H10" s="8"/>
      <c r="I10" s="8">
        <v>98</v>
      </c>
      <c r="J10" s="8">
        <v>13</v>
      </c>
      <c r="K10" s="8">
        <v>61</v>
      </c>
      <c r="L10" s="8">
        <v>5</v>
      </c>
      <c r="M10" s="8">
        <f t="shared" si="0"/>
        <v>177</v>
      </c>
      <c r="N10" s="8">
        <v>36</v>
      </c>
      <c r="O10" s="8">
        <f t="shared" si="1"/>
        <v>632</v>
      </c>
      <c r="P10" s="8">
        <f t="shared" si="2"/>
        <v>46</v>
      </c>
    </row>
    <row r="11" spans="1:16" ht="10.5">
      <c r="A11" s="9">
        <v>81</v>
      </c>
      <c r="B11" s="10" t="s">
        <v>9</v>
      </c>
      <c r="C11" s="8">
        <v>198</v>
      </c>
      <c r="D11" s="8">
        <v>134</v>
      </c>
      <c r="E11" s="8"/>
      <c r="F11" s="8"/>
      <c r="G11" s="8"/>
      <c r="H11" s="8"/>
      <c r="I11" s="8"/>
      <c r="J11" s="8"/>
      <c r="K11" s="8"/>
      <c r="L11" s="8"/>
      <c r="M11" s="8">
        <f>SUM(E11:L11)</f>
        <v>0</v>
      </c>
      <c r="N11" s="8">
        <v>7</v>
      </c>
      <c r="O11" s="8">
        <f>SUM(N11+M11+D11)</f>
        <v>141</v>
      </c>
      <c r="P11" s="8">
        <f>SUM(C11-O11)</f>
        <v>57</v>
      </c>
    </row>
    <row r="12" spans="1:16" ht="10.5">
      <c r="A12" s="7">
        <v>88</v>
      </c>
      <c r="B12" s="5" t="s">
        <v>3</v>
      </c>
      <c r="C12" s="8">
        <v>2289</v>
      </c>
      <c r="D12" s="8">
        <v>990</v>
      </c>
      <c r="E12" s="8"/>
      <c r="F12" s="8"/>
      <c r="G12" s="8"/>
      <c r="H12" s="8"/>
      <c r="I12" s="8">
        <v>251</v>
      </c>
      <c r="J12" s="8">
        <v>18</v>
      </c>
      <c r="K12" s="8"/>
      <c r="L12" s="8">
        <v>2</v>
      </c>
      <c r="M12" s="8">
        <f t="shared" si="0"/>
        <v>271</v>
      </c>
      <c r="N12" s="8">
        <v>233</v>
      </c>
      <c r="O12" s="8">
        <f t="shared" si="1"/>
        <v>1494</v>
      </c>
      <c r="P12" s="8">
        <f t="shared" si="2"/>
        <v>795</v>
      </c>
    </row>
    <row r="13" spans="1:16" ht="10.5">
      <c r="A13" s="7">
        <v>99</v>
      </c>
      <c r="B13" s="5" t="s">
        <v>4</v>
      </c>
      <c r="C13" s="8">
        <v>4036</v>
      </c>
      <c r="D13" s="8">
        <v>2081</v>
      </c>
      <c r="E13" s="8"/>
      <c r="F13" s="8"/>
      <c r="G13" s="8"/>
      <c r="H13" s="8"/>
      <c r="I13" s="8">
        <v>340</v>
      </c>
      <c r="J13" s="8">
        <v>21</v>
      </c>
      <c r="K13" s="8">
        <v>815</v>
      </c>
      <c r="L13" s="8">
        <v>21</v>
      </c>
      <c r="M13" s="8">
        <f t="shared" si="0"/>
        <v>1197</v>
      </c>
      <c r="N13" s="8">
        <v>125</v>
      </c>
      <c r="O13" s="8">
        <f t="shared" si="1"/>
        <v>3403</v>
      </c>
      <c r="P13" s="8">
        <f t="shared" si="2"/>
        <v>633</v>
      </c>
    </row>
    <row r="14" spans="1:16" ht="10.5">
      <c r="A14" s="7">
        <v>107</v>
      </c>
      <c r="B14" s="5" t="s">
        <v>5</v>
      </c>
      <c r="C14" s="8">
        <v>4738</v>
      </c>
      <c r="D14" s="8">
        <v>2296</v>
      </c>
      <c r="E14" s="8"/>
      <c r="F14" s="8"/>
      <c r="G14" s="8"/>
      <c r="H14" s="8"/>
      <c r="I14" s="8">
        <v>488</v>
      </c>
      <c r="J14" s="8">
        <v>56</v>
      </c>
      <c r="K14" s="8"/>
      <c r="L14" s="8">
        <v>65</v>
      </c>
      <c r="M14" s="8">
        <f t="shared" si="0"/>
        <v>609</v>
      </c>
      <c r="N14" s="8">
        <v>21</v>
      </c>
      <c r="O14" s="8">
        <f t="shared" si="1"/>
        <v>2926</v>
      </c>
      <c r="P14" s="8">
        <f t="shared" si="2"/>
        <v>1812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18270</v>
      </c>
      <c r="D16" s="8">
        <f t="shared" si="3"/>
        <v>9316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3077</v>
      </c>
      <c r="J16" s="8">
        <f t="shared" si="3"/>
        <v>128</v>
      </c>
      <c r="K16" s="8">
        <f t="shared" si="3"/>
        <v>876</v>
      </c>
      <c r="L16" s="8">
        <f t="shared" si="3"/>
        <v>104</v>
      </c>
      <c r="M16" s="8">
        <f t="shared" si="3"/>
        <v>4185</v>
      </c>
      <c r="N16" s="8">
        <f t="shared" si="3"/>
        <v>588</v>
      </c>
      <c r="O16" s="8">
        <f t="shared" si="3"/>
        <v>14089</v>
      </c>
      <c r="P16" s="8">
        <f t="shared" si="3"/>
        <v>4181</v>
      </c>
    </row>
    <row r="18" spans="1:16" ht="10.5">
      <c r="A18" s="9">
        <v>62</v>
      </c>
      <c r="B18" s="10" t="s">
        <v>6</v>
      </c>
      <c r="C18" s="8"/>
      <c r="D18" s="8">
        <v>8</v>
      </c>
      <c r="E18" s="8"/>
      <c r="F18" s="8"/>
      <c r="G18" s="8"/>
      <c r="H18" s="8"/>
      <c r="I18" s="8"/>
      <c r="J18" s="8"/>
      <c r="K18" s="8"/>
      <c r="L18" s="8"/>
      <c r="M18" s="8">
        <f aca="true" t="shared" si="4" ref="M18:M23">SUM(E18:L18)</f>
        <v>0</v>
      </c>
      <c r="N18" s="8"/>
      <c r="O18" s="8">
        <f aca="true" t="shared" si="5" ref="O18:O23">SUM(N18+M18+D18)</f>
        <v>8</v>
      </c>
      <c r="P18" s="8">
        <f aca="true" t="shared" si="6" ref="P18:P23">SUM(C18-O18)</f>
        <v>-8</v>
      </c>
    </row>
    <row r="19" spans="1:16" ht="10.5">
      <c r="A19" s="9">
        <v>63</v>
      </c>
      <c r="B19" s="10" t="s">
        <v>47</v>
      </c>
      <c r="C19" s="8">
        <v>48</v>
      </c>
      <c r="D19" s="8">
        <v>62</v>
      </c>
      <c r="E19" s="8"/>
      <c r="F19" s="8"/>
      <c r="G19" s="8"/>
      <c r="H19" s="8"/>
      <c r="I19" s="8"/>
      <c r="J19" s="8">
        <v>5</v>
      </c>
      <c r="K19" s="8"/>
      <c r="L19" s="8"/>
      <c r="M19" s="8">
        <f t="shared" si="4"/>
        <v>5</v>
      </c>
      <c r="N19" s="8">
        <v>10</v>
      </c>
      <c r="O19" s="8">
        <f t="shared" si="5"/>
        <v>77</v>
      </c>
      <c r="P19" s="8">
        <f t="shared" si="6"/>
        <v>-29</v>
      </c>
    </row>
    <row r="20" spans="1:16" ht="10.5">
      <c r="A20" s="9">
        <v>65</v>
      </c>
      <c r="B20" s="10" t="s">
        <v>7</v>
      </c>
      <c r="C20" s="8">
        <v>64</v>
      </c>
      <c r="D20" s="8">
        <v>95</v>
      </c>
      <c r="E20" s="8"/>
      <c r="F20" s="8"/>
      <c r="G20" s="8"/>
      <c r="H20" s="8"/>
      <c r="I20" s="8"/>
      <c r="J20" s="8">
        <v>1</v>
      </c>
      <c r="K20" s="8">
        <v>3</v>
      </c>
      <c r="L20" s="8"/>
      <c r="M20" s="8">
        <f t="shared" si="4"/>
        <v>4</v>
      </c>
      <c r="N20" s="8"/>
      <c r="O20" s="8">
        <f t="shared" si="5"/>
        <v>99</v>
      </c>
      <c r="P20" s="8">
        <f t="shared" si="6"/>
        <v>-35</v>
      </c>
    </row>
    <row r="21" spans="1:16" ht="10.5">
      <c r="A21" s="9">
        <v>68</v>
      </c>
      <c r="B21" s="10" t="s">
        <v>8</v>
      </c>
      <c r="C21" s="8">
        <v>15</v>
      </c>
      <c r="D21" s="8">
        <v>10</v>
      </c>
      <c r="E21" s="8"/>
      <c r="F21" s="8"/>
      <c r="G21" s="8"/>
      <c r="H21" s="8"/>
      <c r="I21" s="8"/>
      <c r="J21" s="8"/>
      <c r="K21" s="8">
        <v>1</v>
      </c>
      <c r="L21" s="8"/>
      <c r="M21" s="8">
        <f t="shared" si="4"/>
        <v>1</v>
      </c>
      <c r="N21" s="8"/>
      <c r="O21" s="8">
        <f t="shared" si="5"/>
        <v>11</v>
      </c>
      <c r="P21" s="8">
        <f t="shared" si="6"/>
        <v>4</v>
      </c>
    </row>
    <row r="22" spans="1:16" ht="10.5">
      <c r="A22" s="9">
        <v>76</v>
      </c>
      <c r="B22" s="10" t="s">
        <v>46</v>
      </c>
      <c r="C22" s="8">
        <v>46</v>
      </c>
      <c r="D22" s="8">
        <v>13</v>
      </c>
      <c r="E22" s="8"/>
      <c r="F22" s="8"/>
      <c r="G22" s="8"/>
      <c r="H22" s="8"/>
      <c r="I22" s="8">
        <v>4</v>
      </c>
      <c r="J22" s="8">
        <v>14</v>
      </c>
      <c r="K22" s="8">
        <v>11</v>
      </c>
      <c r="L22" s="8"/>
      <c r="M22" s="8">
        <f t="shared" si="4"/>
        <v>29</v>
      </c>
      <c r="N22" s="8"/>
      <c r="O22" s="8">
        <f t="shared" si="5"/>
        <v>42</v>
      </c>
      <c r="P22" s="8">
        <f t="shared" si="6"/>
        <v>4</v>
      </c>
    </row>
    <row r="23" spans="1:16" ht="10.5">
      <c r="A23" s="9">
        <v>94</v>
      </c>
      <c r="B23" s="10" t="s">
        <v>10</v>
      </c>
      <c r="C23" s="8">
        <v>8</v>
      </c>
      <c r="D23" s="8">
        <v>1</v>
      </c>
      <c r="E23" s="8"/>
      <c r="F23" s="8"/>
      <c r="G23" s="8"/>
      <c r="H23" s="8"/>
      <c r="I23" s="8"/>
      <c r="J23" s="8"/>
      <c r="K23" s="8">
        <v>6</v>
      </c>
      <c r="L23" s="8"/>
      <c r="M23" s="8">
        <f t="shared" si="4"/>
        <v>6</v>
      </c>
      <c r="N23" s="8"/>
      <c r="O23" s="8">
        <f t="shared" si="5"/>
        <v>7</v>
      </c>
      <c r="P23" s="8">
        <f t="shared" si="6"/>
        <v>1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181</v>
      </c>
      <c r="D25" s="8">
        <f t="shared" si="7"/>
        <v>189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4</v>
      </c>
      <c r="J25" s="8">
        <f t="shared" si="7"/>
        <v>20</v>
      </c>
      <c r="K25" s="8">
        <f t="shared" si="7"/>
        <v>21</v>
      </c>
      <c r="L25" s="8">
        <f t="shared" si="7"/>
        <v>0</v>
      </c>
      <c r="M25" s="8">
        <f t="shared" si="7"/>
        <v>45</v>
      </c>
      <c r="N25" s="8">
        <f t="shared" si="7"/>
        <v>10</v>
      </c>
      <c r="O25" s="8">
        <f t="shared" si="7"/>
        <v>244</v>
      </c>
      <c r="P25" s="8">
        <f t="shared" si="7"/>
        <v>-63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18451</v>
      </c>
      <c r="D27" s="13">
        <f t="shared" si="8"/>
        <v>9505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3081</v>
      </c>
      <c r="J27" s="13">
        <f t="shared" si="8"/>
        <v>148</v>
      </c>
      <c r="K27" s="13">
        <f t="shared" si="8"/>
        <v>897</v>
      </c>
      <c r="L27" s="13">
        <f t="shared" si="8"/>
        <v>104</v>
      </c>
      <c r="M27" s="13">
        <f t="shared" si="8"/>
        <v>4230</v>
      </c>
      <c r="N27" s="13">
        <f t="shared" si="8"/>
        <v>598</v>
      </c>
      <c r="O27" s="13">
        <f t="shared" si="8"/>
        <v>14333</v>
      </c>
      <c r="P27" s="13">
        <f t="shared" si="8"/>
        <v>4118</v>
      </c>
    </row>
    <row r="28" spans="1:16" s="14" customFormat="1" ht="10.5">
      <c r="A28" s="14" t="s">
        <v>45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2601</v>
      </c>
      <c r="D8" s="8">
        <v>1350</v>
      </c>
      <c r="E8" s="8"/>
      <c r="F8" s="8"/>
      <c r="G8" s="8"/>
      <c r="H8" s="8"/>
      <c r="I8" s="8">
        <v>444</v>
      </c>
      <c r="J8" s="8">
        <v>13</v>
      </c>
      <c r="K8" s="8"/>
      <c r="L8" s="8">
        <v>16</v>
      </c>
      <c r="M8" s="8">
        <f aca="true" t="shared" si="0" ref="M8:M14">SUM(E8:L8)</f>
        <v>473</v>
      </c>
      <c r="N8" s="8">
        <v>61</v>
      </c>
      <c r="O8" s="8">
        <f aca="true" t="shared" si="1" ref="O8:O14">SUM(N8+M8+D8)</f>
        <v>1884</v>
      </c>
      <c r="P8" s="8">
        <f aca="true" t="shared" si="2" ref="P8:P14">SUM(C8-O8)</f>
        <v>717</v>
      </c>
    </row>
    <row r="9" spans="1:16" ht="10.5">
      <c r="A9" s="7">
        <v>78</v>
      </c>
      <c r="B9" s="5" t="s">
        <v>48</v>
      </c>
      <c r="C9" s="8">
        <v>4151</v>
      </c>
      <c r="D9" s="8">
        <v>2035</v>
      </c>
      <c r="E9" s="8"/>
      <c r="F9" s="8"/>
      <c r="G9" s="8"/>
      <c r="H9" s="8"/>
      <c r="I9" s="8">
        <v>1906</v>
      </c>
      <c r="J9" s="8">
        <v>19</v>
      </c>
      <c r="K9" s="8"/>
      <c r="L9" s="8">
        <v>6</v>
      </c>
      <c r="M9" s="8">
        <f t="shared" si="0"/>
        <v>1931</v>
      </c>
      <c r="N9" s="8">
        <v>52</v>
      </c>
      <c r="O9" s="8">
        <f t="shared" si="1"/>
        <v>4018</v>
      </c>
      <c r="P9" s="8">
        <f t="shared" si="2"/>
        <v>133</v>
      </c>
    </row>
    <row r="10" spans="1:16" ht="10.5">
      <c r="A10" s="7">
        <v>80</v>
      </c>
      <c r="B10" s="5" t="s">
        <v>2</v>
      </c>
      <c r="C10" s="8">
        <v>847</v>
      </c>
      <c r="D10" s="8">
        <v>526</v>
      </c>
      <c r="E10" s="8"/>
      <c r="F10" s="8"/>
      <c r="G10" s="8"/>
      <c r="H10" s="8"/>
      <c r="I10" s="8">
        <v>94</v>
      </c>
      <c r="J10" s="8">
        <v>14</v>
      </c>
      <c r="K10" s="8">
        <v>90</v>
      </c>
      <c r="L10" s="8">
        <v>2</v>
      </c>
      <c r="M10" s="8">
        <f t="shared" si="0"/>
        <v>200</v>
      </c>
      <c r="N10" s="8">
        <v>27</v>
      </c>
      <c r="O10" s="8">
        <f t="shared" si="1"/>
        <v>753</v>
      </c>
      <c r="P10" s="8">
        <f t="shared" si="2"/>
        <v>94</v>
      </c>
    </row>
    <row r="11" spans="1:16" ht="10.5">
      <c r="A11" s="9">
        <v>81</v>
      </c>
      <c r="B11" s="10" t="s">
        <v>9</v>
      </c>
      <c r="C11" s="8">
        <v>190</v>
      </c>
      <c r="D11" s="8">
        <v>236</v>
      </c>
      <c r="E11" s="8"/>
      <c r="F11" s="8"/>
      <c r="G11" s="8"/>
      <c r="H11" s="8"/>
      <c r="I11" s="8"/>
      <c r="J11" s="8">
        <v>1</v>
      </c>
      <c r="K11" s="8"/>
      <c r="L11" s="8"/>
      <c r="M11" s="8">
        <f>SUM(E11:L11)</f>
        <v>1</v>
      </c>
      <c r="N11" s="8">
        <v>8</v>
      </c>
      <c r="O11" s="8">
        <f>SUM(N11+M11+D11)</f>
        <v>245</v>
      </c>
      <c r="P11" s="8">
        <f>SUM(C11-O11)</f>
        <v>-55</v>
      </c>
    </row>
    <row r="12" spans="1:16" ht="10.5">
      <c r="A12" s="7">
        <v>88</v>
      </c>
      <c r="B12" s="5" t="s">
        <v>3</v>
      </c>
      <c r="C12" s="8">
        <v>2270</v>
      </c>
      <c r="D12" s="8">
        <v>1044</v>
      </c>
      <c r="E12" s="8"/>
      <c r="F12" s="8"/>
      <c r="G12" s="8"/>
      <c r="H12" s="8"/>
      <c r="I12" s="8">
        <v>220</v>
      </c>
      <c r="J12" s="8">
        <v>10</v>
      </c>
      <c r="K12" s="8"/>
      <c r="L12" s="8"/>
      <c r="M12" s="8">
        <f t="shared" si="0"/>
        <v>230</v>
      </c>
      <c r="N12" s="8">
        <v>268</v>
      </c>
      <c r="O12" s="8">
        <f t="shared" si="1"/>
        <v>1542</v>
      </c>
      <c r="P12" s="8">
        <f t="shared" si="2"/>
        <v>728</v>
      </c>
    </row>
    <row r="13" spans="1:16" ht="10.5">
      <c r="A13" s="7">
        <v>99</v>
      </c>
      <c r="B13" s="5" t="s">
        <v>4</v>
      </c>
      <c r="C13" s="8">
        <v>4530</v>
      </c>
      <c r="D13" s="8">
        <v>2332</v>
      </c>
      <c r="E13" s="8"/>
      <c r="F13" s="8"/>
      <c r="G13" s="8"/>
      <c r="H13" s="8"/>
      <c r="I13" s="8">
        <v>323</v>
      </c>
      <c r="J13" s="8">
        <v>46</v>
      </c>
      <c r="K13" s="8">
        <v>843</v>
      </c>
      <c r="L13" s="8">
        <v>19</v>
      </c>
      <c r="M13" s="8">
        <f t="shared" si="0"/>
        <v>1231</v>
      </c>
      <c r="N13" s="8">
        <v>139</v>
      </c>
      <c r="O13" s="8">
        <f t="shared" si="1"/>
        <v>3702</v>
      </c>
      <c r="P13" s="8">
        <f t="shared" si="2"/>
        <v>828</v>
      </c>
    </row>
    <row r="14" spans="1:16" ht="10.5">
      <c r="A14" s="7">
        <v>107</v>
      </c>
      <c r="B14" s="5" t="s">
        <v>5</v>
      </c>
      <c r="C14" s="8">
        <v>3963</v>
      </c>
      <c r="D14" s="8">
        <v>2863</v>
      </c>
      <c r="E14" s="8"/>
      <c r="F14" s="8"/>
      <c r="G14" s="8"/>
      <c r="H14" s="8"/>
      <c r="I14" s="8">
        <v>1706</v>
      </c>
      <c r="J14" s="8">
        <v>43</v>
      </c>
      <c r="K14" s="8"/>
      <c r="L14" s="8">
        <v>58</v>
      </c>
      <c r="M14" s="8">
        <f t="shared" si="0"/>
        <v>1807</v>
      </c>
      <c r="N14" s="8">
        <v>20</v>
      </c>
      <c r="O14" s="8">
        <f t="shared" si="1"/>
        <v>4690</v>
      </c>
      <c r="P14" s="8">
        <f t="shared" si="2"/>
        <v>-727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18552</v>
      </c>
      <c r="D16" s="8">
        <f t="shared" si="3"/>
        <v>10386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4693</v>
      </c>
      <c r="J16" s="8">
        <f t="shared" si="3"/>
        <v>146</v>
      </c>
      <c r="K16" s="8">
        <f t="shared" si="3"/>
        <v>933</v>
      </c>
      <c r="L16" s="8">
        <f t="shared" si="3"/>
        <v>101</v>
      </c>
      <c r="M16" s="8">
        <f t="shared" si="3"/>
        <v>5873</v>
      </c>
      <c r="N16" s="8">
        <f t="shared" si="3"/>
        <v>575</v>
      </c>
      <c r="O16" s="8">
        <f t="shared" si="3"/>
        <v>16834</v>
      </c>
      <c r="P16" s="8">
        <f t="shared" si="3"/>
        <v>1718</v>
      </c>
    </row>
    <row r="18" spans="1:16" ht="10.5">
      <c r="A18" s="9">
        <v>62</v>
      </c>
      <c r="B18" s="10" t="s">
        <v>6</v>
      </c>
      <c r="C18" s="8">
        <v>1</v>
      </c>
      <c r="D18" s="8">
        <v>10</v>
      </c>
      <c r="E18" s="8"/>
      <c r="F18" s="8"/>
      <c r="G18" s="8"/>
      <c r="H18" s="8"/>
      <c r="I18" s="8">
        <v>1</v>
      </c>
      <c r="J18" s="8"/>
      <c r="K18" s="8"/>
      <c r="L18" s="8"/>
      <c r="M18" s="8">
        <f aca="true" t="shared" si="4" ref="M18:M23">SUM(E18:L18)</f>
        <v>1</v>
      </c>
      <c r="N18" s="8"/>
      <c r="O18" s="8">
        <f aca="true" t="shared" si="5" ref="O18:O23">SUM(N18+M18+D18)</f>
        <v>11</v>
      </c>
      <c r="P18" s="8">
        <f aca="true" t="shared" si="6" ref="P18:P23">SUM(C18-O18)</f>
        <v>-10</v>
      </c>
    </row>
    <row r="19" spans="1:16" ht="10.5">
      <c r="A19" s="9">
        <v>63</v>
      </c>
      <c r="B19" s="10" t="s">
        <v>47</v>
      </c>
      <c r="C19" s="8">
        <v>78</v>
      </c>
      <c r="D19" s="8">
        <v>41</v>
      </c>
      <c r="E19" s="8"/>
      <c r="F19" s="8"/>
      <c r="G19" s="8"/>
      <c r="H19" s="8"/>
      <c r="I19" s="8"/>
      <c r="J19" s="8">
        <v>2</v>
      </c>
      <c r="K19" s="8"/>
      <c r="L19" s="8"/>
      <c r="M19" s="8">
        <f t="shared" si="4"/>
        <v>2</v>
      </c>
      <c r="N19" s="8"/>
      <c r="O19" s="8">
        <f t="shared" si="5"/>
        <v>43</v>
      </c>
      <c r="P19" s="8">
        <f t="shared" si="6"/>
        <v>35</v>
      </c>
    </row>
    <row r="20" spans="1:16" ht="10.5">
      <c r="A20" s="9">
        <v>65</v>
      </c>
      <c r="B20" s="10" t="s">
        <v>7</v>
      </c>
      <c r="C20" s="8">
        <v>58</v>
      </c>
      <c r="D20" s="8">
        <v>23</v>
      </c>
      <c r="E20" s="8"/>
      <c r="F20" s="8"/>
      <c r="G20" s="8"/>
      <c r="H20" s="8"/>
      <c r="I20" s="8"/>
      <c r="J20" s="8">
        <v>2</v>
      </c>
      <c r="K20" s="8">
        <v>5</v>
      </c>
      <c r="L20" s="8"/>
      <c r="M20" s="8">
        <f t="shared" si="4"/>
        <v>7</v>
      </c>
      <c r="N20" s="8"/>
      <c r="O20" s="8">
        <f t="shared" si="5"/>
        <v>30</v>
      </c>
      <c r="P20" s="8">
        <f t="shared" si="6"/>
        <v>28</v>
      </c>
    </row>
    <row r="21" spans="1:16" ht="10.5">
      <c r="A21" s="9">
        <v>68</v>
      </c>
      <c r="B21" s="10" t="s">
        <v>8</v>
      </c>
      <c r="C21" s="8">
        <v>12</v>
      </c>
      <c r="D21" s="8">
        <v>9</v>
      </c>
      <c r="E21" s="8"/>
      <c r="F21" s="8"/>
      <c r="G21" s="8"/>
      <c r="H21" s="8"/>
      <c r="I21" s="8"/>
      <c r="J21" s="8"/>
      <c r="K21" s="8">
        <v>4</v>
      </c>
      <c r="L21" s="8"/>
      <c r="M21" s="8">
        <f t="shared" si="4"/>
        <v>4</v>
      </c>
      <c r="N21" s="8"/>
      <c r="O21" s="8">
        <f t="shared" si="5"/>
        <v>13</v>
      </c>
      <c r="P21" s="8">
        <f t="shared" si="6"/>
        <v>-1</v>
      </c>
    </row>
    <row r="22" spans="1:16" ht="10.5">
      <c r="A22" s="9">
        <v>76</v>
      </c>
      <c r="B22" s="10" t="s">
        <v>46</v>
      </c>
      <c r="C22" s="8">
        <v>65</v>
      </c>
      <c r="D22" s="8">
        <v>11</v>
      </c>
      <c r="E22" s="8"/>
      <c r="F22" s="8"/>
      <c r="G22" s="8"/>
      <c r="H22" s="8"/>
      <c r="I22" s="8">
        <v>4</v>
      </c>
      <c r="J22" s="8">
        <v>22</v>
      </c>
      <c r="K22" s="8">
        <v>2</v>
      </c>
      <c r="L22" s="8"/>
      <c r="M22" s="8">
        <f t="shared" si="4"/>
        <v>28</v>
      </c>
      <c r="N22" s="8"/>
      <c r="O22" s="8">
        <f t="shared" si="5"/>
        <v>39</v>
      </c>
      <c r="P22" s="8">
        <f t="shared" si="6"/>
        <v>26</v>
      </c>
    </row>
    <row r="23" spans="1:16" ht="10.5">
      <c r="A23" s="9">
        <v>94</v>
      </c>
      <c r="B23" s="10" t="s">
        <v>10</v>
      </c>
      <c r="C23" s="8">
        <v>4</v>
      </c>
      <c r="D23" s="8">
        <v>1</v>
      </c>
      <c r="E23" s="8"/>
      <c r="F23" s="8"/>
      <c r="G23" s="8"/>
      <c r="H23" s="8"/>
      <c r="I23" s="8"/>
      <c r="J23" s="8"/>
      <c r="K23" s="8">
        <v>3</v>
      </c>
      <c r="L23" s="8"/>
      <c r="M23" s="8">
        <f t="shared" si="4"/>
        <v>3</v>
      </c>
      <c r="N23" s="8"/>
      <c r="O23" s="8">
        <f t="shared" si="5"/>
        <v>4</v>
      </c>
      <c r="P23" s="8">
        <f t="shared" si="6"/>
        <v>0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218</v>
      </c>
      <c r="D25" s="8">
        <f t="shared" si="7"/>
        <v>95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5</v>
      </c>
      <c r="J25" s="8">
        <f t="shared" si="7"/>
        <v>26</v>
      </c>
      <c r="K25" s="8">
        <f t="shared" si="7"/>
        <v>14</v>
      </c>
      <c r="L25" s="8">
        <f t="shared" si="7"/>
        <v>0</v>
      </c>
      <c r="M25" s="8">
        <f t="shared" si="7"/>
        <v>45</v>
      </c>
      <c r="N25" s="8">
        <f t="shared" si="7"/>
        <v>0</v>
      </c>
      <c r="O25" s="8">
        <f t="shared" si="7"/>
        <v>140</v>
      </c>
      <c r="P25" s="8">
        <f t="shared" si="7"/>
        <v>78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18770</v>
      </c>
      <c r="D27" s="13">
        <f t="shared" si="8"/>
        <v>10481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4698</v>
      </c>
      <c r="J27" s="13">
        <f t="shared" si="8"/>
        <v>172</v>
      </c>
      <c r="K27" s="13">
        <f t="shared" si="8"/>
        <v>947</v>
      </c>
      <c r="L27" s="13">
        <f t="shared" si="8"/>
        <v>101</v>
      </c>
      <c r="M27" s="13">
        <f t="shared" si="8"/>
        <v>5918</v>
      </c>
      <c r="N27" s="13">
        <f t="shared" si="8"/>
        <v>575</v>
      </c>
      <c r="O27" s="13">
        <f t="shared" si="8"/>
        <v>16974</v>
      </c>
      <c r="P27" s="13">
        <f t="shared" si="8"/>
        <v>1796</v>
      </c>
    </row>
    <row r="28" spans="1:16" s="14" customFormat="1" ht="10.5">
      <c r="A28" s="14" t="str">
        <f>+'febrero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2371</v>
      </c>
      <c r="D8" s="8">
        <v>1135</v>
      </c>
      <c r="E8" s="8"/>
      <c r="F8" s="8"/>
      <c r="G8" s="8"/>
      <c r="H8" s="8"/>
      <c r="I8" s="8">
        <v>443</v>
      </c>
      <c r="J8" s="8">
        <v>12</v>
      </c>
      <c r="K8" s="8"/>
      <c r="L8" s="8">
        <v>3</v>
      </c>
      <c r="M8" s="8">
        <f aca="true" t="shared" si="0" ref="M8:M14">SUM(E8:L8)</f>
        <v>458</v>
      </c>
      <c r="N8" s="8">
        <v>46</v>
      </c>
      <c r="O8" s="8">
        <f aca="true" t="shared" si="1" ref="O8:O14">SUM(N8+M8+D8)</f>
        <v>1639</v>
      </c>
      <c r="P8" s="8">
        <f aca="true" t="shared" si="2" ref="P8:P14">SUM(C8-O8)</f>
        <v>732</v>
      </c>
    </row>
    <row r="9" spans="1:16" ht="10.5">
      <c r="A9" s="7">
        <v>78</v>
      </c>
      <c r="B9" s="5" t="s">
        <v>48</v>
      </c>
      <c r="C9" s="8">
        <v>3666</v>
      </c>
      <c r="D9" s="8">
        <v>1795</v>
      </c>
      <c r="E9" s="8"/>
      <c r="F9" s="8"/>
      <c r="G9" s="8"/>
      <c r="H9" s="8"/>
      <c r="I9" s="8">
        <v>1918</v>
      </c>
      <c r="J9" s="8">
        <v>23</v>
      </c>
      <c r="K9" s="8"/>
      <c r="L9" s="8">
        <v>1</v>
      </c>
      <c r="M9" s="8">
        <f t="shared" si="0"/>
        <v>1942</v>
      </c>
      <c r="N9" s="8">
        <v>56</v>
      </c>
      <c r="O9" s="8">
        <f t="shared" si="1"/>
        <v>3793</v>
      </c>
      <c r="P9" s="8">
        <f t="shared" si="2"/>
        <v>-127</v>
      </c>
    </row>
    <row r="10" spans="1:16" ht="10.5">
      <c r="A10" s="7">
        <v>80</v>
      </c>
      <c r="B10" s="5" t="s">
        <v>2</v>
      </c>
      <c r="C10" s="8">
        <v>651</v>
      </c>
      <c r="D10" s="8">
        <v>430</v>
      </c>
      <c r="E10" s="8"/>
      <c r="F10" s="8"/>
      <c r="G10" s="8"/>
      <c r="H10" s="8"/>
      <c r="I10" s="8">
        <v>115</v>
      </c>
      <c r="J10" s="8">
        <v>9</v>
      </c>
      <c r="K10" s="8">
        <v>91</v>
      </c>
      <c r="L10" s="8">
        <v>3</v>
      </c>
      <c r="M10" s="8">
        <f t="shared" si="0"/>
        <v>218</v>
      </c>
      <c r="N10" s="8">
        <v>26</v>
      </c>
      <c r="O10" s="8">
        <f t="shared" si="1"/>
        <v>674</v>
      </c>
      <c r="P10" s="8">
        <f t="shared" si="2"/>
        <v>-23</v>
      </c>
    </row>
    <row r="11" spans="1:16" ht="10.5">
      <c r="A11" s="9">
        <v>81</v>
      </c>
      <c r="B11" s="10" t="s">
        <v>9</v>
      </c>
      <c r="C11" s="8">
        <v>166</v>
      </c>
      <c r="D11" s="8">
        <v>379</v>
      </c>
      <c r="E11" s="8"/>
      <c r="F11" s="8"/>
      <c r="G11" s="8"/>
      <c r="H11" s="8"/>
      <c r="I11" s="8"/>
      <c r="J11" s="8">
        <v>1</v>
      </c>
      <c r="K11" s="8"/>
      <c r="L11" s="8"/>
      <c r="M11" s="8">
        <f>SUM(E11:L11)</f>
        <v>1</v>
      </c>
      <c r="N11" s="8">
        <v>7</v>
      </c>
      <c r="O11" s="8">
        <f>SUM(N11+M11+D11)</f>
        <v>387</v>
      </c>
      <c r="P11" s="8">
        <f>SUM(C11-O11)</f>
        <v>-221</v>
      </c>
    </row>
    <row r="12" spans="1:16" ht="10.5">
      <c r="A12" s="7">
        <v>88</v>
      </c>
      <c r="B12" s="5" t="s">
        <v>3</v>
      </c>
      <c r="C12" s="8">
        <v>1841</v>
      </c>
      <c r="D12" s="8">
        <v>957</v>
      </c>
      <c r="E12" s="8"/>
      <c r="F12" s="8"/>
      <c r="G12" s="8"/>
      <c r="H12" s="8"/>
      <c r="I12" s="8">
        <v>321</v>
      </c>
      <c r="J12" s="8">
        <v>16</v>
      </c>
      <c r="K12" s="8"/>
      <c r="L12" s="8">
        <v>2</v>
      </c>
      <c r="M12" s="8">
        <f t="shared" si="0"/>
        <v>339</v>
      </c>
      <c r="N12" s="8">
        <v>193</v>
      </c>
      <c r="O12" s="8">
        <f t="shared" si="1"/>
        <v>1489</v>
      </c>
      <c r="P12" s="8">
        <f t="shared" si="2"/>
        <v>352</v>
      </c>
    </row>
    <row r="13" spans="1:16" ht="10.5">
      <c r="A13" s="7">
        <v>99</v>
      </c>
      <c r="B13" s="5" t="s">
        <v>4</v>
      </c>
      <c r="C13" s="8">
        <v>3990</v>
      </c>
      <c r="D13" s="8">
        <v>2143</v>
      </c>
      <c r="E13" s="8"/>
      <c r="F13" s="8"/>
      <c r="G13" s="8"/>
      <c r="H13" s="8"/>
      <c r="I13" s="8">
        <v>306</v>
      </c>
      <c r="J13" s="8">
        <v>36</v>
      </c>
      <c r="K13" s="8">
        <v>927</v>
      </c>
      <c r="L13" s="8">
        <v>20</v>
      </c>
      <c r="M13" s="8">
        <f t="shared" si="0"/>
        <v>1289</v>
      </c>
      <c r="N13" s="8">
        <v>137</v>
      </c>
      <c r="O13" s="8">
        <f t="shared" si="1"/>
        <v>3569</v>
      </c>
      <c r="P13" s="8">
        <f t="shared" si="2"/>
        <v>421</v>
      </c>
    </row>
    <row r="14" spans="1:16" ht="10.5">
      <c r="A14" s="7">
        <v>107</v>
      </c>
      <c r="B14" s="5" t="s">
        <v>5</v>
      </c>
      <c r="C14" s="8">
        <v>3524</v>
      </c>
      <c r="D14" s="8">
        <v>2604</v>
      </c>
      <c r="E14" s="8"/>
      <c r="F14" s="8"/>
      <c r="G14" s="8"/>
      <c r="H14" s="8"/>
      <c r="I14" s="8">
        <v>1603</v>
      </c>
      <c r="J14" s="8">
        <v>38</v>
      </c>
      <c r="K14" s="8"/>
      <c r="L14" s="8">
        <v>45</v>
      </c>
      <c r="M14" s="8">
        <f t="shared" si="0"/>
        <v>1686</v>
      </c>
      <c r="N14" s="8">
        <v>14</v>
      </c>
      <c r="O14" s="8">
        <f t="shared" si="1"/>
        <v>4304</v>
      </c>
      <c r="P14" s="8">
        <f t="shared" si="2"/>
        <v>-780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16209</v>
      </c>
      <c r="D16" s="8">
        <f t="shared" si="3"/>
        <v>9443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4706</v>
      </c>
      <c r="J16" s="8">
        <f t="shared" si="3"/>
        <v>135</v>
      </c>
      <c r="K16" s="8">
        <f t="shared" si="3"/>
        <v>1018</v>
      </c>
      <c r="L16" s="8">
        <f t="shared" si="3"/>
        <v>74</v>
      </c>
      <c r="M16" s="8">
        <f t="shared" si="3"/>
        <v>5933</v>
      </c>
      <c r="N16" s="8">
        <f t="shared" si="3"/>
        <v>479</v>
      </c>
      <c r="O16" s="8">
        <f t="shared" si="3"/>
        <v>15855</v>
      </c>
      <c r="P16" s="8">
        <f t="shared" si="3"/>
        <v>354</v>
      </c>
    </row>
    <row r="18" spans="1:16" ht="10.5">
      <c r="A18" s="9">
        <v>62</v>
      </c>
      <c r="B18" s="10" t="s">
        <v>6</v>
      </c>
      <c r="C18" s="8">
        <v>1</v>
      </c>
      <c r="D18" s="8">
        <v>3</v>
      </c>
      <c r="E18" s="8"/>
      <c r="F18" s="8"/>
      <c r="G18" s="8"/>
      <c r="H18" s="8"/>
      <c r="I18" s="8">
        <v>1</v>
      </c>
      <c r="J18" s="8"/>
      <c r="K18" s="8"/>
      <c r="L18" s="8"/>
      <c r="M18" s="8">
        <f aca="true" t="shared" si="4" ref="M18:M23">SUM(E18:L18)</f>
        <v>1</v>
      </c>
      <c r="N18" s="8"/>
      <c r="O18" s="8">
        <f aca="true" t="shared" si="5" ref="O18:O23">SUM(N18+M18+D18)</f>
        <v>4</v>
      </c>
      <c r="P18" s="8">
        <f aca="true" t="shared" si="6" ref="P18:P23">SUM(C18-O18)</f>
        <v>-3</v>
      </c>
    </row>
    <row r="19" spans="1:16" ht="10.5">
      <c r="A19" s="9">
        <v>63</v>
      </c>
      <c r="B19" s="10" t="s">
        <v>47</v>
      </c>
      <c r="C19" s="8">
        <v>54</v>
      </c>
      <c r="D19" s="8">
        <v>53</v>
      </c>
      <c r="E19" s="8"/>
      <c r="F19" s="8"/>
      <c r="G19" s="8"/>
      <c r="H19" s="8"/>
      <c r="I19" s="8"/>
      <c r="J19" s="8">
        <v>3</v>
      </c>
      <c r="K19" s="8"/>
      <c r="L19" s="8"/>
      <c r="M19" s="8">
        <f t="shared" si="4"/>
        <v>3</v>
      </c>
      <c r="N19" s="8"/>
      <c r="O19" s="8">
        <f t="shared" si="5"/>
        <v>56</v>
      </c>
      <c r="P19" s="8">
        <f t="shared" si="6"/>
        <v>-2</v>
      </c>
    </row>
    <row r="20" spans="1:16" ht="10.5">
      <c r="A20" s="9">
        <v>65</v>
      </c>
      <c r="B20" s="10" t="s">
        <v>7</v>
      </c>
      <c r="C20" s="8">
        <v>58</v>
      </c>
      <c r="D20" s="8">
        <v>22</v>
      </c>
      <c r="E20" s="8"/>
      <c r="F20" s="8"/>
      <c r="G20" s="8"/>
      <c r="H20" s="8"/>
      <c r="I20" s="8">
        <v>4</v>
      </c>
      <c r="J20" s="8">
        <v>2</v>
      </c>
      <c r="K20" s="8">
        <v>13</v>
      </c>
      <c r="L20" s="8"/>
      <c r="M20" s="8">
        <f t="shared" si="4"/>
        <v>19</v>
      </c>
      <c r="N20" s="8"/>
      <c r="O20" s="8">
        <f t="shared" si="5"/>
        <v>41</v>
      </c>
      <c r="P20" s="8">
        <f t="shared" si="6"/>
        <v>17</v>
      </c>
    </row>
    <row r="21" spans="1:16" ht="10.5">
      <c r="A21" s="9">
        <v>68</v>
      </c>
      <c r="B21" s="10" t="s">
        <v>8</v>
      </c>
      <c r="C21" s="8">
        <v>1</v>
      </c>
      <c r="D21" s="8">
        <v>6</v>
      </c>
      <c r="E21" s="8"/>
      <c r="F21" s="8"/>
      <c r="G21" s="8"/>
      <c r="H21" s="8"/>
      <c r="I21" s="8"/>
      <c r="J21" s="8"/>
      <c r="K21" s="8">
        <v>3</v>
      </c>
      <c r="L21" s="8"/>
      <c r="M21" s="8">
        <f t="shared" si="4"/>
        <v>3</v>
      </c>
      <c r="N21" s="8"/>
      <c r="O21" s="8">
        <f t="shared" si="5"/>
        <v>9</v>
      </c>
      <c r="P21" s="8">
        <f t="shared" si="6"/>
        <v>-8</v>
      </c>
    </row>
    <row r="22" spans="1:16" ht="10.5">
      <c r="A22" s="9">
        <v>76</v>
      </c>
      <c r="B22" s="10" t="s">
        <v>46</v>
      </c>
      <c r="C22" s="8">
        <v>68</v>
      </c>
      <c r="D22" s="8">
        <v>14</v>
      </c>
      <c r="E22" s="8"/>
      <c r="F22" s="8"/>
      <c r="G22" s="8"/>
      <c r="H22" s="8"/>
      <c r="I22" s="8"/>
      <c r="J22" s="8">
        <v>14</v>
      </c>
      <c r="K22" s="8"/>
      <c r="L22" s="8"/>
      <c r="M22" s="8">
        <f t="shared" si="4"/>
        <v>14</v>
      </c>
      <c r="N22" s="8"/>
      <c r="O22" s="8">
        <f t="shared" si="5"/>
        <v>28</v>
      </c>
      <c r="P22" s="8">
        <f t="shared" si="6"/>
        <v>40</v>
      </c>
    </row>
    <row r="23" spans="1:16" ht="10.5">
      <c r="A23" s="9">
        <v>94</v>
      </c>
      <c r="B23" s="10" t="s">
        <v>10</v>
      </c>
      <c r="C23" s="8">
        <v>1</v>
      </c>
      <c r="D23" s="8">
        <v>1</v>
      </c>
      <c r="E23" s="8"/>
      <c r="F23" s="8"/>
      <c r="G23" s="8"/>
      <c r="H23" s="8"/>
      <c r="I23" s="8"/>
      <c r="J23" s="8"/>
      <c r="K23" s="8">
        <v>4</v>
      </c>
      <c r="L23" s="8"/>
      <c r="M23" s="8">
        <f t="shared" si="4"/>
        <v>4</v>
      </c>
      <c r="N23" s="8"/>
      <c r="O23" s="8">
        <f t="shared" si="5"/>
        <v>5</v>
      </c>
      <c r="P23" s="8">
        <f t="shared" si="6"/>
        <v>-4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183</v>
      </c>
      <c r="D25" s="8">
        <f t="shared" si="7"/>
        <v>99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5</v>
      </c>
      <c r="J25" s="8">
        <f t="shared" si="7"/>
        <v>19</v>
      </c>
      <c r="K25" s="8">
        <f t="shared" si="7"/>
        <v>20</v>
      </c>
      <c r="L25" s="8">
        <f t="shared" si="7"/>
        <v>0</v>
      </c>
      <c r="M25" s="8">
        <f t="shared" si="7"/>
        <v>44</v>
      </c>
      <c r="N25" s="8">
        <f t="shared" si="7"/>
        <v>0</v>
      </c>
      <c r="O25" s="8">
        <f t="shared" si="7"/>
        <v>143</v>
      </c>
      <c r="P25" s="8">
        <f t="shared" si="7"/>
        <v>40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16392</v>
      </c>
      <c r="D27" s="13">
        <f t="shared" si="8"/>
        <v>9542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4711</v>
      </c>
      <c r="J27" s="13">
        <f t="shared" si="8"/>
        <v>154</v>
      </c>
      <c r="K27" s="13">
        <f t="shared" si="8"/>
        <v>1038</v>
      </c>
      <c r="L27" s="13">
        <f t="shared" si="8"/>
        <v>74</v>
      </c>
      <c r="M27" s="13">
        <f t="shared" si="8"/>
        <v>5977</v>
      </c>
      <c r="N27" s="13">
        <f t="shared" si="8"/>
        <v>479</v>
      </c>
      <c r="O27" s="13">
        <f t="shared" si="8"/>
        <v>15998</v>
      </c>
      <c r="P27" s="13">
        <f t="shared" si="8"/>
        <v>394</v>
      </c>
    </row>
    <row r="28" spans="1:16" s="14" customFormat="1" ht="10.5">
      <c r="A28" s="14" t="str">
        <f>+'marzo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3516</v>
      </c>
      <c r="D8" s="8">
        <v>1597</v>
      </c>
      <c r="E8" s="8"/>
      <c r="F8" s="8"/>
      <c r="G8" s="8"/>
      <c r="H8" s="8"/>
      <c r="I8" s="8">
        <v>460</v>
      </c>
      <c r="J8" s="8">
        <v>15</v>
      </c>
      <c r="K8" s="8"/>
      <c r="L8" s="8">
        <v>3</v>
      </c>
      <c r="M8" s="8">
        <f aca="true" t="shared" si="0" ref="M8:M14">SUM(E8:L8)</f>
        <v>478</v>
      </c>
      <c r="N8" s="8">
        <v>74</v>
      </c>
      <c r="O8" s="8">
        <f aca="true" t="shared" si="1" ref="O8:O14">SUM(N8+M8+D8)</f>
        <v>2149</v>
      </c>
      <c r="P8" s="8">
        <f aca="true" t="shared" si="2" ref="P8:P14">SUM(C8-O8)</f>
        <v>1367</v>
      </c>
    </row>
    <row r="9" spans="1:16" ht="10.5">
      <c r="A9" s="7">
        <v>78</v>
      </c>
      <c r="B9" s="5" t="s">
        <v>48</v>
      </c>
      <c r="C9" s="8">
        <v>5381</v>
      </c>
      <c r="D9" s="8">
        <v>2519</v>
      </c>
      <c r="E9" s="8"/>
      <c r="F9" s="8"/>
      <c r="G9" s="8"/>
      <c r="H9" s="8"/>
      <c r="I9" s="8">
        <v>1825</v>
      </c>
      <c r="J9" s="8">
        <v>27</v>
      </c>
      <c r="K9" s="8"/>
      <c r="L9" s="8">
        <v>6</v>
      </c>
      <c r="M9" s="8">
        <f t="shared" si="0"/>
        <v>1858</v>
      </c>
      <c r="N9" s="8">
        <v>80</v>
      </c>
      <c r="O9" s="8">
        <f t="shared" si="1"/>
        <v>4457</v>
      </c>
      <c r="P9" s="8">
        <f t="shared" si="2"/>
        <v>924</v>
      </c>
    </row>
    <row r="10" spans="1:16" ht="10.5">
      <c r="A10" s="7">
        <v>80</v>
      </c>
      <c r="B10" s="5" t="s">
        <v>2</v>
      </c>
      <c r="C10" s="8">
        <v>928</v>
      </c>
      <c r="D10" s="8">
        <v>667</v>
      </c>
      <c r="E10" s="8"/>
      <c r="F10" s="8"/>
      <c r="G10" s="8"/>
      <c r="H10" s="8"/>
      <c r="I10" s="8">
        <v>123</v>
      </c>
      <c r="J10" s="8">
        <v>14</v>
      </c>
      <c r="K10" s="8">
        <v>76</v>
      </c>
      <c r="L10" s="8">
        <v>3</v>
      </c>
      <c r="M10" s="8">
        <f t="shared" si="0"/>
        <v>216</v>
      </c>
      <c r="N10" s="8">
        <v>36</v>
      </c>
      <c r="O10" s="8">
        <f t="shared" si="1"/>
        <v>919</v>
      </c>
      <c r="P10" s="8">
        <f t="shared" si="2"/>
        <v>9</v>
      </c>
    </row>
    <row r="11" spans="1:16" ht="10.5">
      <c r="A11" s="9">
        <v>81</v>
      </c>
      <c r="B11" s="10" t="s">
        <v>9</v>
      </c>
      <c r="C11" s="8">
        <v>205</v>
      </c>
      <c r="D11" s="8">
        <v>481</v>
      </c>
      <c r="E11" s="8"/>
      <c r="F11" s="8"/>
      <c r="G11" s="8"/>
      <c r="H11" s="8"/>
      <c r="I11" s="8"/>
      <c r="J11" s="8"/>
      <c r="K11" s="8"/>
      <c r="L11" s="8"/>
      <c r="M11" s="8">
        <f>SUM(E11:L11)</f>
        <v>0</v>
      </c>
      <c r="N11" s="8">
        <v>10</v>
      </c>
      <c r="O11" s="8">
        <f>SUM(N11+M11+D11)</f>
        <v>491</v>
      </c>
      <c r="P11" s="8">
        <f>SUM(C11-O11)</f>
        <v>-286</v>
      </c>
    </row>
    <row r="12" spans="1:16" ht="10.5">
      <c r="A12" s="7">
        <v>88</v>
      </c>
      <c r="B12" s="5" t="s">
        <v>3</v>
      </c>
      <c r="C12" s="8">
        <v>2802</v>
      </c>
      <c r="D12" s="8">
        <v>1260</v>
      </c>
      <c r="E12" s="8"/>
      <c r="F12" s="8"/>
      <c r="G12" s="8"/>
      <c r="H12" s="8"/>
      <c r="I12" s="8">
        <v>270</v>
      </c>
      <c r="J12" s="8">
        <v>13</v>
      </c>
      <c r="K12" s="8"/>
      <c r="L12" s="8">
        <v>1</v>
      </c>
      <c r="M12" s="8">
        <f t="shared" si="0"/>
        <v>284</v>
      </c>
      <c r="N12" s="8">
        <v>218</v>
      </c>
      <c r="O12" s="8">
        <f t="shared" si="1"/>
        <v>1762</v>
      </c>
      <c r="P12" s="8">
        <f t="shared" si="2"/>
        <v>1040</v>
      </c>
    </row>
    <row r="13" spans="1:16" ht="10.5">
      <c r="A13" s="7">
        <v>99</v>
      </c>
      <c r="B13" s="5" t="s">
        <v>4</v>
      </c>
      <c r="C13" s="8">
        <v>5646</v>
      </c>
      <c r="D13" s="8">
        <v>2826</v>
      </c>
      <c r="E13" s="8"/>
      <c r="F13" s="8"/>
      <c r="G13" s="8"/>
      <c r="H13" s="8"/>
      <c r="I13" s="8">
        <v>360</v>
      </c>
      <c r="J13" s="8">
        <v>55</v>
      </c>
      <c r="K13" s="8">
        <v>762</v>
      </c>
      <c r="L13" s="8">
        <v>14</v>
      </c>
      <c r="M13" s="8">
        <f t="shared" si="0"/>
        <v>1191</v>
      </c>
      <c r="N13" s="8">
        <v>161</v>
      </c>
      <c r="O13" s="8">
        <f t="shared" si="1"/>
        <v>4178</v>
      </c>
      <c r="P13" s="8">
        <f t="shared" si="2"/>
        <v>1468</v>
      </c>
    </row>
    <row r="14" spans="1:16" ht="10.5">
      <c r="A14" s="7">
        <v>107</v>
      </c>
      <c r="B14" s="5" t="s">
        <v>5</v>
      </c>
      <c r="C14" s="8">
        <v>4894</v>
      </c>
      <c r="D14" s="8">
        <v>3220</v>
      </c>
      <c r="E14" s="8"/>
      <c r="F14" s="8"/>
      <c r="G14" s="8"/>
      <c r="H14" s="8"/>
      <c r="I14" s="8">
        <v>1291</v>
      </c>
      <c r="J14" s="8">
        <v>101</v>
      </c>
      <c r="K14" s="8"/>
      <c r="L14" s="8">
        <v>36</v>
      </c>
      <c r="M14" s="8">
        <f t="shared" si="0"/>
        <v>1428</v>
      </c>
      <c r="N14" s="8">
        <v>26</v>
      </c>
      <c r="O14" s="8">
        <f t="shared" si="1"/>
        <v>4674</v>
      </c>
      <c r="P14" s="8">
        <f t="shared" si="2"/>
        <v>220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23372</v>
      </c>
      <c r="D16" s="8">
        <f t="shared" si="3"/>
        <v>12570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4329</v>
      </c>
      <c r="J16" s="8">
        <f t="shared" si="3"/>
        <v>225</v>
      </c>
      <c r="K16" s="8">
        <f t="shared" si="3"/>
        <v>838</v>
      </c>
      <c r="L16" s="8">
        <f t="shared" si="3"/>
        <v>63</v>
      </c>
      <c r="M16" s="8">
        <f t="shared" si="3"/>
        <v>5455</v>
      </c>
      <c r="N16" s="8">
        <f t="shared" si="3"/>
        <v>605</v>
      </c>
      <c r="O16" s="8">
        <f t="shared" si="3"/>
        <v>18630</v>
      </c>
      <c r="P16" s="8">
        <f t="shared" si="3"/>
        <v>4742</v>
      </c>
    </row>
    <row r="18" spans="1:16" ht="10.5">
      <c r="A18" s="9">
        <v>62</v>
      </c>
      <c r="B18" s="10" t="s">
        <v>6</v>
      </c>
      <c r="C18" s="8">
        <v>7</v>
      </c>
      <c r="D18" s="8">
        <v>13</v>
      </c>
      <c r="E18" s="8"/>
      <c r="F18" s="8"/>
      <c r="G18" s="8"/>
      <c r="H18" s="8"/>
      <c r="I18" s="8"/>
      <c r="J18" s="8"/>
      <c r="K18" s="8"/>
      <c r="L18" s="8"/>
      <c r="M18" s="8">
        <f aca="true" t="shared" si="4" ref="M18:M23">SUM(E18:L18)</f>
        <v>0</v>
      </c>
      <c r="N18" s="8"/>
      <c r="O18" s="8">
        <f aca="true" t="shared" si="5" ref="O18:O23">SUM(N18+M18+D18)</f>
        <v>13</v>
      </c>
      <c r="P18" s="8">
        <f aca="true" t="shared" si="6" ref="P18:P23">SUM(C18-O18)</f>
        <v>-6</v>
      </c>
    </row>
    <row r="19" spans="1:16" ht="10.5">
      <c r="A19" s="9">
        <v>63</v>
      </c>
      <c r="B19" s="10" t="s">
        <v>47</v>
      </c>
      <c r="C19" s="8">
        <v>38</v>
      </c>
      <c r="D19" s="8">
        <v>71</v>
      </c>
      <c r="E19" s="8"/>
      <c r="F19" s="8"/>
      <c r="G19" s="8"/>
      <c r="H19" s="8"/>
      <c r="I19" s="8"/>
      <c r="J19" s="8">
        <v>7</v>
      </c>
      <c r="K19" s="8"/>
      <c r="L19" s="8"/>
      <c r="M19" s="8">
        <f t="shared" si="4"/>
        <v>7</v>
      </c>
      <c r="N19" s="8"/>
      <c r="O19" s="8">
        <f t="shared" si="5"/>
        <v>78</v>
      </c>
      <c r="P19" s="8">
        <f t="shared" si="6"/>
        <v>-40</v>
      </c>
    </row>
    <row r="20" spans="1:16" ht="10.5">
      <c r="A20" s="9">
        <v>65</v>
      </c>
      <c r="B20" s="10" t="s">
        <v>7</v>
      </c>
      <c r="C20" s="8">
        <v>71</v>
      </c>
      <c r="D20" s="8">
        <v>56</v>
      </c>
      <c r="E20" s="8"/>
      <c r="F20" s="8"/>
      <c r="G20" s="8"/>
      <c r="H20" s="8"/>
      <c r="I20" s="8"/>
      <c r="J20" s="8">
        <v>2</v>
      </c>
      <c r="K20" s="8">
        <v>10</v>
      </c>
      <c r="L20" s="8"/>
      <c r="M20" s="8">
        <f t="shared" si="4"/>
        <v>12</v>
      </c>
      <c r="N20" s="8"/>
      <c r="O20" s="8">
        <f t="shared" si="5"/>
        <v>68</v>
      </c>
      <c r="P20" s="8">
        <f t="shared" si="6"/>
        <v>3</v>
      </c>
    </row>
    <row r="21" spans="1:16" ht="10.5">
      <c r="A21" s="9">
        <v>68</v>
      </c>
      <c r="B21" s="10" t="s">
        <v>8</v>
      </c>
      <c r="C21" s="8">
        <v>6</v>
      </c>
      <c r="D21" s="8">
        <v>13</v>
      </c>
      <c r="E21" s="8"/>
      <c r="F21" s="8"/>
      <c r="G21" s="8"/>
      <c r="H21" s="8"/>
      <c r="I21" s="8"/>
      <c r="J21" s="8"/>
      <c r="K21" s="8">
        <v>2</v>
      </c>
      <c r="L21" s="8"/>
      <c r="M21" s="8">
        <f t="shared" si="4"/>
        <v>2</v>
      </c>
      <c r="N21" s="8"/>
      <c r="O21" s="8">
        <f t="shared" si="5"/>
        <v>15</v>
      </c>
      <c r="P21" s="8">
        <f t="shared" si="6"/>
        <v>-9</v>
      </c>
    </row>
    <row r="22" spans="1:16" ht="10.5">
      <c r="A22" s="9">
        <v>76</v>
      </c>
      <c r="B22" s="10" t="s">
        <v>46</v>
      </c>
      <c r="C22" s="8">
        <v>55</v>
      </c>
      <c r="D22" s="8">
        <v>19</v>
      </c>
      <c r="E22" s="8"/>
      <c r="F22" s="8"/>
      <c r="G22" s="8"/>
      <c r="H22" s="8"/>
      <c r="I22" s="8">
        <v>6</v>
      </c>
      <c r="J22" s="8">
        <v>16</v>
      </c>
      <c r="K22" s="8">
        <v>1</v>
      </c>
      <c r="L22" s="8"/>
      <c r="M22" s="8">
        <f t="shared" si="4"/>
        <v>23</v>
      </c>
      <c r="N22" s="8"/>
      <c r="O22" s="8">
        <f t="shared" si="5"/>
        <v>42</v>
      </c>
      <c r="P22" s="8">
        <f t="shared" si="6"/>
        <v>13</v>
      </c>
    </row>
    <row r="23" spans="1:16" ht="10.5">
      <c r="A23" s="9">
        <v>94</v>
      </c>
      <c r="B23" s="10" t="s">
        <v>10</v>
      </c>
      <c r="C23" s="8">
        <v>4</v>
      </c>
      <c r="D23" s="8">
        <v>6</v>
      </c>
      <c r="E23" s="8"/>
      <c r="F23" s="8"/>
      <c r="G23" s="8"/>
      <c r="H23" s="8"/>
      <c r="I23" s="8"/>
      <c r="J23" s="8"/>
      <c r="K23" s="8">
        <v>252</v>
      </c>
      <c r="L23" s="8"/>
      <c r="M23" s="8">
        <f t="shared" si="4"/>
        <v>252</v>
      </c>
      <c r="N23" s="8"/>
      <c r="O23" s="8">
        <f t="shared" si="5"/>
        <v>258</v>
      </c>
      <c r="P23" s="8">
        <f t="shared" si="6"/>
        <v>-254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181</v>
      </c>
      <c r="D25" s="8">
        <f t="shared" si="7"/>
        <v>178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6</v>
      </c>
      <c r="J25" s="8">
        <f t="shared" si="7"/>
        <v>25</v>
      </c>
      <c r="K25" s="8">
        <f t="shared" si="7"/>
        <v>265</v>
      </c>
      <c r="L25" s="8">
        <f t="shared" si="7"/>
        <v>0</v>
      </c>
      <c r="M25" s="8">
        <f t="shared" si="7"/>
        <v>296</v>
      </c>
      <c r="N25" s="8">
        <f t="shared" si="7"/>
        <v>0</v>
      </c>
      <c r="O25" s="8">
        <f t="shared" si="7"/>
        <v>474</v>
      </c>
      <c r="P25" s="8">
        <f t="shared" si="7"/>
        <v>-293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23553</v>
      </c>
      <c r="D27" s="13">
        <f t="shared" si="8"/>
        <v>12748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4335</v>
      </c>
      <c r="J27" s="13">
        <f t="shared" si="8"/>
        <v>250</v>
      </c>
      <c r="K27" s="13">
        <f t="shared" si="8"/>
        <v>1103</v>
      </c>
      <c r="L27" s="13">
        <f t="shared" si="8"/>
        <v>63</v>
      </c>
      <c r="M27" s="13">
        <f t="shared" si="8"/>
        <v>5751</v>
      </c>
      <c r="N27" s="13">
        <f t="shared" si="8"/>
        <v>605</v>
      </c>
      <c r="O27" s="13">
        <f t="shared" si="8"/>
        <v>19104</v>
      </c>
      <c r="P27" s="13">
        <f t="shared" si="8"/>
        <v>4449</v>
      </c>
    </row>
    <row r="28" spans="1:16" s="14" customFormat="1" ht="10.5">
      <c r="A28" s="14" t="str">
        <f>+'abril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3392</v>
      </c>
      <c r="D8" s="8">
        <v>2132</v>
      </c>
      <c r="E8" s="8"/>
      <c r="F8" s="8"/>
      <c r="G8" s="8"/>
      <c r="H8" s="8"/>
      <c r="I8" s="8">
        <v>208</v>
      </c>
      <c r="J8" s="8">
        <v>11</v>
      </c>
      <c r="K8" s="8"/>
      <c r="L8" s="8">
        <v>4</v>
      </c>
      <c r="M8" s="8">
        <f aca="true" t="shared" si="0" ref="M8:M14">SUM(E8:L8)</f>
        <v>223</v>
      </c>
      <c r="N8" s="8">
        <v>100</v>
      </c>
      <c r="O8" s="8">
        <f aca="true" t="shared" si="1" ref="O8:O14">SUM(N8+M8+D8)</f>
        <v>2455</v>
      </c>
      <c r="P8" s="8">
        <f aca="true" t="shared" si="2" ref="P8:P14">SUM(C8-O8)</f>
        <v>937</v>
      </c>
    </row>
    <row r="9" spans="1:16" ht="10.5">
      <c r="A9" s="7">
        <v>78</v>
      </c>
      <c r="B9" s="5" t="s">
        <v>48</v>
      </c>
      <c r="C9" s="8">
        <v>5295</v>
      </c>
      <c r="D9" s="8">
        <v>3312</v>
      </c>
      <c r="E9" s="8"/>
      <c r="F9" s="8"/>
      <c r="G9" s="8"/>
      <c r="H9" s="8"/>
      <c r="I9" s="8">
        <v>1356</v>
      </c>
      <c r="J9" s="8">
        <v>28</v>
      </c>
      <c r="K9" s="8"/>
      <c r="L9" s="8">
        <v>7</v>
      </c>
      <c r="M9" s="8">
        <f t="shared" si="0"/>
        <v>1391</v>
      </c>
      <c r="N9" s="8">
        <v>70</v>
      </c>
      <c r="O9" s="8">
        <f t="shared" si="1"/>
        <v>4773</v>
      </c>
      <c r="P9" s="8">
        <f t="shared" si="2"/>
        <v>522</v>
      </c>
    </row>
    <row r="10" spans="1:16" ht="10.5">
      <c r="A10" s="7">
        <v>80</v>
      </c>
      <c r="B10" s="5" t="s">
        <v>2</v>
      </c>
      <c r="C10" s="8">
        <v>1094</v>
      </c>
      <c r="D10" s="8">
        <v>622</v>
      </c>
      <c r="E10" s="8"/>
      <c r="F10" s="8"/>
      <c r="G10" s="8"/>
      <c r="H10" s="8"/>
      <c r="I10" s="8">
        <v>93</v>
      </c>
      <c r="J10" s="8">
        <v>10</v>
      </c>
      <c r="K10" s="8">
        <v>74</v>
      </c>
      <c r="L10" s="8">
        <v>2</v>
      </c>
      <c r="M10" s="8">
        <f t="shared" si="0"/>
        <v>179</v>
      </c>
      <c r="N10" s="8">
        <v>37</v>
      </c>
      <c r="O10" s="8">
        <f t="shared" si="1"/>
        <v>838</v>
      </c>
      <c r="P10" s="8">
        <f t="shared" si="2"/>
        <v>256</v>
      </c>
    </row>
    <row r="11" spans="1:16" ht="10.5">
      <c r="A11" s="9">
        <v>81</v>
      </c>
      <c r="B11" s="10" t="s">
        <v>9</v>
      </c>
      <c r="C11" s="8">
        <v>406</v>
      </c>
      <c r="D11" s="8">
        <v>407</v>
      </c>
      <c r="E11" s="8"/>
      <c r="F11" s="8"/>
      <c r="G11" s="8"/>
      <c r="H11" s="8"/>
      <c r="I11" s="8"/>
      <c r="J11" s="8">
        <v>1</v>
      </c>
      <c r="K11" s="8"/>
      <c r="L11" s="8">
        <v>1</v>
      </c>
      <c r="M11" s="8">
        <f>SUM(E11:L11)</f>
        <v>2</v>
      </c>
      <c r="N11" s="8">
        <v>10</v>
      </c>
      <c r="O11" s="8">
        <f>SUM(N11+M11+D11)</f>
        <v>419</v>
      </c>
      <c r="P11" s="8">
        <f>SUM(C11-O11)</f>
        <v>-13</v>
      </c>
    </row>
    <row r="12" spans="1:16" ht="10.5">
      <c r="A12" s="7">
        <v>88</v>
      </c>
      <c r="B12" s="5" t="s">
        <v>3</v>
      </c>
      <c r="C12" s="8">
        <v>4087</v>
      </c>
      <c r="D12" s="8">
        <v>1282</v>
      </c>
      <c r="E12" s="8"/>
      <c r="F12" s="8"/>
      <c r="G12" s="8"/>
      <c r="H12" s="8"/>
      <c r="I12" s="8"/>
      <c r="J12" s="8">
        <v>13</v>
      </c>
      <c r="K12" s="8"/>
      <c r="L12" s="8"/>
      <c r="M12" s="8">
        <f t="shared" si="0"/>
        <v>13</v>
      </c>
      <c r="N12" s="8">
        <v>253</v>
      </c>
      <c r="O12" s="8">
        <f t="shared" si="1"/>
        <v>1548</v>
      </c>
      <c r="P12" s="8">
        <f t="shared" si="2"/>
        <v>2539</v>
      </c>
    </row>
    <row r="13" spans="1:16" ht="10.5">
      <c r="A13" s="7">
        <v>99</v>
      </c>
      <c r="B13" s="5" t="s">
        <v>4</v>
      </c>
      <c r="C13" s="8">
        <v>5795</v>
      </c>
      <c r="D13" s="8">
        <v>2969</v>
      </c>
      <c r="E13" s="8"/>
      <c r="F13" s="8"/>
      <c r="G13" s="8"/>
      <c r="H13" s="8"/>
      <c r="I13" s="8">
        <v>327</v>
      </c>
      <c r="J13" s="8">
        <v>62</v>
      </c>
      <c r="K13" s="8">
        <v>727</v>
      </c>
      <c r="L13" s="8">
        <v>26</v>
      </c>
      <c r="M13" s="8">
        <f t="shared" si="0"/>
        <v>1142</v>
      </c>
      <c r="N13" s="8">
        <v>164</v>
      </c>
      <c r="O13" s="8">
        <f t="shared" si="1"/>
        <v>4275</v>
      </c>
      <c r="P13" s="8">
        <f t="shared" si="2"/>
        <v>1520</v>
      </c>
    </row>
    <row r="14" spans="1:16" ht="10.5">
      <c r="A14" s="7">
        <v>107</v>
      </c>
      <c r="B14" s="5" t="s">
        <v>5</v>
      </c>
      <c r="C14" s="8">
        <v>5468</v>
      </c>
      <c r="D14" s="8">
        <v>3235</v>
      </c>
      <c r="E14" s="8"/>
      <c r="F14" s="8"/>
      <c r="G14" s="8"/>
      <c r="H14" s="8"/>
      <c r="I14" s="8">
        <v>1133</v>
      </c>
      <c r="J14" s="8">
        <v>39</v>
      </c>
      <c r="K14" s="8"/>
      <c r="L14" s="8">
        <v>54</v>
      </c>
      <c r="M14" s="8">
        <f t="shared" si="0"/>
        <v>1226</v>
      </c>
      <c r="N14" s="8">
        <v>26</v>
      </c>
      <c r="O14" s="8">
        <f t="shared" si="1"/>
        <v>4487</v>
      </c>
      <c r="P14" s="8">
        <f t="shared" si="2"/>
        <v>981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25537</v>
      </c>
      <c r="D16" s="8">
        <f t="shared" si="3"/>
        <v>13959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3117</v>
      </c>
      <c r="J16" s="8">
        <f t="shared" si="3"/>
        <v>164</v>
      </c>
      <c r="K16" s="8">
        <f t="shared" si="3"/>
        <v>801</v>
      </c>
      <c r="L16" s="8">
        <f t="shared" si="3"/>
        <v>94</v>
      </c>
      <c r="M16" s="8">
        <f t="shared" si="3"/>
        <v>4176</v>
      </c>
      <c r="N16" s="8">
        <f t="shared" si="3"/>
        <v>660</v>
      </c>
      <c r="O16" s="8">
        <f t="shared" si="3"/>
        <v>18795</v>
      </c>
      <c r="P16" s="8">
        <f t="shared" si="3"/>
        <v>6742</v>
      </c>
    </row>
    <row r="18" spans="1:16" ht="10.5">
      <c r="A18" s="9">
        <v>62</v>
      </c>
      <c r="B18" s="10" t="s">
        <v>6</v>
      </c>
      <c r="C18" s="8">
        <v>11</v>
      </c>
      <c r="D18" s="8">
        <v>8</v>
      </c>
      <c r="E18" s="8"/>
      <c r="F18" s="8"/>
      <c r="G18" s="8"/>
      <c r="H18" s="8"/>
      <c r="I18" s="8"/>
      <c r="J18" s="8">
        <v>1</v>
      </c>
      <c r="K18" s="8"/>
      <c r="L18" s="8"/>
      <c r="M18" s="8">
        <f aca="true" t="shared" si="4" ref="M18:M23">SUM(E18:L18)</f>
        <v>1</v>
      </c>
      <c r="N18" s="8"/>
      <c r="O18" s="8">
        <f aca="true" t="shared" si="5" ref="O18:O23">SUM(N18+M18+D18)</f>
        <v>9</v>
      </c>
      <c r="P18" s="8">
        <f aca="true" t="shared" si="6" ref="P18:P23">SUM(C18-O18)</f>
        <v>2</v>
      </c>
    </row>
    <row r="19" spans="1:16" ht="10.5">
      <c r="A19" s="9">
        <v>63</v>
      </c>
      <c r="B19" s="10" t="s">
        <v>47</v>
      </c>
      <c r="C19" s="8">
        <v>39</v>
      </c>
      <c r="D19" s="8">
        <v>102</v>
      </c>
      <c r="E19" s="8"/>
      <c r="F19" s="8"/>
      <c r="G19" s="8"/>
      <c r="H19" s="8"/>
      <c r="I19" s="8">
        <v>22</v>
      </c>
      <c r="J19" s="8">
        <v>4</v>
      </c>
      <c r="K19" s="8"/>
      <c r="L19" s="8">
        <v>1</v>
      </c>
      <c r="M19" s="8">
        <f t="shared" si="4"/>
        <v>27</v>
      </c>
      <c r="N19" s="8"/>
      <c r="O19" s="8">
        <f t="shared" si="5"/>
        <v>129</v>
      </c>
      <c r="P19" s="8">
        <f t="shared" si="6"/>
        <v>-90</v>
      </c>
    </row>
    <row r="20" spans="1:16" ht="10.5">
      <c r="A20" s="9">
        <v>65</v>
      </c>
      <c r="B20" s="10" t="s">
        <v>7</v>
      </c>
      <c r="C20" s="8">
        <v>65</v>
      </c>
      <c r="D20" s="8">
        <v>50</v>
      </c>
      <c r="E20" s="8"/>
      <c r="F20" s="8"/>
      <c r="G20" s="8"/>
      <c r="H20" s="8"/>
      <c r="I20" s="8"/>
      <c r="J20" s="8"/>
      <c r="K20" s="8">
        <v>10</v>
      </c>
      <c r="L20" s="8"/>
      <c r="M20" s="8">
        <f t="shared" si="4"/>
        <v>10</v>
      </c>
      <c r="N20" s="8">
        <v>1</v>
      </c>
      <c r="O20" s="8">
        <f t="shared" si="5"/>
        <v>61</v>
      </c>
      <c r="P20" s="8">
        <f t="shared" si="6"/>
        <v>4</v>
      </c>
    </row>
    <row r="21" spans="1:16" ht="10.5">
      <c r="A21" s="9">
        <v>68</v>
      </c>
      <c r="B21" s="10" t="s">
        <v>8</v>
      </c>
      <c r="C21" s="8">
        <v>3</v>
      </c>
      <c r="D21" s="8">
        <v>13</v>
      </c>
      <c r="E21" s="8"/>
      <c r="F21" s="8"/>
      <c r="G21" s="8"/>
      <c r="H21" s="8"/>
      <c r="I21" s="8"/>
      <c r="J21" s="8"/>
      <c r="K21" s="8">
        <v>5</v>
      </c>
      <c r="L21" s="8"/>
      <c r="M21" s="8">
        <f t="shared" si="4"/>
        <v>5</v>
      </c>
      <c r="N21" s="8"/>
      <c r="O21" s="8">
        <f t="shared" si="5"/>
        <v>18</v>
      </c>
      <c r="P21" s="8">
        <f t="shared" si="6"/>
        <v>-15</v>
      </c>
    </row>
    <row r="22" spans="1:16" ht="10.5">
      <c r="A22" s="9">
        <v>76</v>
      </c>
      <c r="B22" s="10" t="s">
        <v>46</v>
      </c>
      <c r="C22" s="8">
        <v>84</v>
      </c>
      <c r="D22" s="8">
        <v>22</v>
      </c>
      <c r="E22" s="8"/>
      <c r="F22" s="8"/>
      <c r="G22" s="8"/>
      <c r="H22" s="8"/>
      <c r="I22" s="8">
        <v>9</v>
      </c>
      <c r="J22" s="8">
        <v>27</v>
      </c>
      <c r="K22" s="8">
        <v>3</v>
      </c>
      <c r="L22" s="8"/>
      <c r="M22" s="8">
        <f t="shared" si="4"/>
        <v>39</v>
      </c>
      <c r="N22" s="8"/>
      <c r="O22" s="8">
        <f t="shared" si="5"/>
        <v>61</v>
      </c>
      <c r="P22" s="8">
        <f t="shared" si="6"/>
        <v>23</v>
      </c>
    </row>
    <row r="23" spans="1:16" ht="10.5">
      <c r="A23" s="9">
        <v>94</v>
      </c>
      <c r="B23" s="10" t="s">
        <v>10</v>
      </c>
      <c r="C23" s="8">
        <v>2</v>
      </c>
      <c r="D23" s="8"/>
      <c r="E23" s="8"/>
      <c r="F23" s="8"/>
      <c r="G23" s="8"/>
      <c r="H23" s="8"/>
      <c r="I23" s="8"/>
      <c r="J23" s="8"/>
      <c r="K23" s="8">
        <v>7</v>
      </c>
      <c r="L23" s="8"/>
      <c r="M23" s="8">
        <f t="shared" si="4"/>
        <v>7</v>
      </c>
      <c r="N23" s="8"/>
      <c r="O23" s="8">
        <f t="shared" si="5"/>
        <v>7</v>
      </c>
      <c r="P23" s="8">
        <f t="shared" si="6"/>
        <v>-5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204</v>
      </c>
      <c r="D25" s="8">
        <f t="shared" si="7"/>
        <v>195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31</v>
      </c>
      <c r="J25" s="8">
        <f t="shared" si="7"/>
        <v>32</v>
      </c>
      <c r="K25" s="8">
        <f t="shared" si="7"/>
        <v>25</v>
      </c>
      <c r="L25" s="8">
        <f t="shared" si="7"/>
        <v>1</v>
      </c>
      <c r="M25" s="8">
        <f t="shared" si="7"/>
        <v>89</v>
      </c>
      <c r="N25" s="8">
        <f t="shared" si="7"/>
        <v>1</v>
      </c>
      <c r="O25" s="8">
        <f t="shared" si="7"/>
        <v>285</v>
      </c>
      <c r="P25" s="8">
        <f t="shared" si="7"/>
        <v>-81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25741</v>
      </c>
      <c r="D27" s="13">
        <f t="shared" si="8"/>
        <v>14154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3148</v>
      </c>
      <c r="J27" s="13">
        <f t="shared" si="8"/>
        <v>196</v>
      </c>
      <c r="K27" s="13">
        <f t="shared" si="8"/>
        <v>826</v>
      </c>
      <c r="L27" s="13">
        <f t="shared" si="8"/>
        <v>95</v>
      </c>
      <c r="M27" s="13">
        <f t="shared" si="8"/>
        <v>4265</v>
      </c>
      <c r="N27" s="13">
        <f t="shared" si="8"/>
        <v>661</v>
      </c>
      <c r="O27" s="13">
        <f t="shared" si="8"/>
        <v>19080</v>
      </c>
      <c r="P27" s="13">
        <f t="shared" si="8"/>
        <v>6661</v>
      </c>
    </row>
    <row r="28" spans="1:16" s="14" customFormat="1" ht="10.5">
      <c r="A28" s="14" t="str">
        <f>+'mayo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3215</v>
      </c>
      <c r="D8" s="8">
        <v>1870</v>
      </c>
      <c r="E8" s="8"/>
      <c r="F8" s="8"/>
      <c r="G8" s="8"/>
      <c r="H8" s="8"/>
      <c r="I8" s="8">
        <v>1262</v>
      </c>
      <c r="J8" s="8">
        <v>9</v>
      </c>
      <c r="K8" s="8">
        <v>2</v>
      </c>
      <c r="L8" s="8">
        <v>5</v>
      </c>
      <c r="M8" s="8">
        <f aca="true" t="shared" si="0" ref="M8:M14">SUM(E8:L8)</f>
        <v>1278</v>
      </c>
      <c r="N8" s="8">
        <v>72</v>
      </c>
      <c r="O8" s="8">
        <f aca="true" t="shared" si="1" ref="O8:O14">SUM(N8+M8+D8)</f>
        <v>3220</v>
      </c>
      <c r="P8" s="8">
        <f aca="true" t="shared" si="2" ref="P8:P14">SUM(C8-O8)</f>
        <v>-5</v>
      </c>
    </row>
    <row r="9" spans="1:16" ht="10.5">
      <c r="A9" s="7">
        <v>78</v>
      </c>
      <c r="B9" s="5" t="s">
        <v>48</v>
      </c>
      <c r="C9" s="8">
        <v>5091</v>
      </c>
      <c r="D9" s="8">
        <v>2905</v>
      </c>
      <c r="E9" s="8"/>
      <c r="F9" s="8"/>
      <c r="G9" s="8"/>
      <c r="H9" s="8"/>
      <c r="I9" s="8">
        <v>1599</v>
      </c>
      <c r="J9" s="8">
        <v>19</v>
      </c>
      <c r="K9" s="8"/>
      <c r="L9" s="8">
        <v>8</v>
      </c>
      <c r="M9" s="8">
        <f t="shared" si="0"/>
        <v>1626</v>
      </c>
      <c r="N9" s="8">
        <v>69</v>
      </c>
      <c r="O9" s="8">
        <f t="shared" si="1"/>
        <v>4600</v>
      </c>
      <c r="P9" s="8">
        <f t="shared" si="2"/>
        <v>491</v>
      </c>
    </row>
    <row r="10" spans="1:16" ht="10.5">
      <c r="A10" s="7">
        <v>80</v>
      </c>
      <c r="B10" s="5" t="s">
        <v>2</v>
      </c>
      <c r="C10" s="8">
        <v>960</v>
      </c>
      <c r="D10" s="8">
        <v>581</v>
      </c>
      <c r="E10" s="8"/>
      <c r="F10" s="8"/>
      <c r="G10" s="8"/>
      <c r="H10" s="8"/>
      <c r="I10" s="8">
        <v>67</v>
      </c>
      <c r="J10" s="8">
        <v>13</v>
      </c>
      <c r="K10" s="8">
        <v>45</v>
      </c>
      <c r="L10" s="8"/>
      <c r="M10" s="8">
        <f t="shared" si="0"/>
        <v>125</v>
      </c>
      <c r="N10" s="8">
        <v>50</v>
      </c>
      <c r="O10" s="8">
        <f t="shared" si="1"/>
        <v>756</v>
      </c>
      <c r="P10" s="8">
        <f t="shared" si="2"/>
        <v>204</v>
      </c>
    </row>
    <row r="11" spans="1:16" ht="10.5">
      <c r="A11" s="9">
        <v>81</v>
      </c>
      <c r="B11" s="10" t="s">
        <v>9</v>
      </c>
      <c r="C11" s="8">
        <v>440</v>
      </c>
      <c r="D11" s="8">
        <v>350</v>
      </c>
      <c r="E11" s="8"/>
      <c r="F11" s="8"/>
      <c r="G11" s="8"/>
      <c r="H11" s="8"/>
      <c r="I11" s="8"/>
      <c r="J11" s="8">
        <v>1</v>
      </c>
      <c r="K11" s="8"/>
      <c r="L11" s="8"/>
      <c r="M11" s="8">
        <f>SUM(E11:L11)</f>
        <v>1</v>
      </c>
      <c r="N11" s="8">
        <v>47</v>
      </c>
      <c r="O11" s="8">
        <f>SUM(N11+M11+D11)</f>
        <v>398</v>
      </c>
      <c r="P11" s="8">
        <f>SUM(C11-O11)</f>
        <v>42</v>
      </c>
    </row>
    <row r="12" spans="1:16" ht="10.5">
      <c r="A12" s="7">
        <v>88</v>
      </c>
      <c r="B12" s="5" t="s">
        <v>3</v>
      </c>
      <c r="C12" s="8">
        <v>3559</v>
      </c>
      <c r="D12" s="8">
        <v>1152</v>
      </c>
      <c r="E12" s="8"/>
      <c r="F12" s="8"/>
      <c r="G12" s="8"/>
      <c r="H12" s="8"/>
      <c r="I12" s="8">
        <v>270</v>
      </c>
      <c r="J12" s="8">
        <v>15</v>
      </c>
      <c r="K12" s="8"/>
      <c r="L12" s="8"/>
      <c r="M12" s="8">
        <f t="shared" si="0"/>
        <v>285</v>
      </c>
      <c r="N12" s="8">
        <v>222</v>
      </c>
      <c r="O12" s="8">
        <f t="shared" si="1"/>
        <v>1659</v>
      </c>
      <c r="P12" s="8">
        <f t="shared" si="2"/>
        <v>1900</v>
      </c>
    </row>
    <row r="13" spans="1:16" ht="10.5">
      <c r="A13" s="7">
        <v>99</v>
      </c>
      <c r="B13" s="5" t="s">
        <v>4</v>
      </c>
      <c r="C13" s="8">
        <v>5310</v>
      </c>
      <c r="D13" s="8">
        <v>2650</v>
      </c>
      <c r="E13" s="8"/>
      <c r="F13" s="8"/>
      <c r="G13" s="8"/>
      <c r="H13" s="8"/>
      <c r="I13" s="8">
        <v>220</v>
      </c>
      <c r="J13" s="8">
        <v>41</v>
      </c>
      <c r="K13" s="8">
        <v>460</v>
      </c>
      <c r="L13" s="8">
        <v>25</v>
      </c>
      <c r="M13" s="8">
        <f t="shared" si="0"/>
        <v>746</v>
      </c>
      <c r="N13" s="8">
        <v>135</v>
      </c>
      <c r="O13" s="8">
        <f t="shared" si="1"/>
        <v>3531</v>
      </c>
      <c r="P13" s="8">
        <f t="shared" si="2"/>
        <v>1779</v>
      </c>
    </row>
    <row r="14" spans="1:16" ht="10.5">
      <c r="A14" s="7">
        <v>107</v>
      </c>
      <c r="B14" s="5" t="s">
        <v>5</v>
      </c>
      <c r="C14" s="8">
        <v>5442</v>
      </c>
      <c r="D14" s="8">
        <v>3052</v>
      </c>
      <c r="E14" s="8"/>
      <c r="F14" s="8"/>
      <c r="G14" s="8"/>
      <c r="H14" s="8"/>
      <c r="I14" s="8">
        <v>1258</v>
      </c>
      <c r="J14" s="8">
        <v>58</v>
      </c>
      <c r="K14" s="8"/>
      <c r="L14" s="8">
        <v>66</v>
      </c>
      <c r="M14" s="8">
        <f t="shared" si="0"/>
        <v>1382</v>
      </c>
      <c r="N14" s="8">
        <v>24</v>
      </c>
      <c r="O14" s="8">
        <f t="shared" si="1"/>
        <v>4458</v>
      </c>
      <c r="P14" s="8">
        <f t="shared" si="2"/>
        <v>984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24017</v>
      </c>
      <c r="D16" s="8">
        <f t="shared" si="3"/>
        <v>12560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4676</v>
      </c>
      <c r="J16" s="8">
        <f t="shared" si="3"/>
        <v>156</v>
      </c>
      <c r="K16" s="8">
        <f t="shared" si="3"/>
        <v>507</v>
      </c>
      <c r="L16" s="8">
        <f t="shared" si="3"/>
        <v>104</v>
      </c>
      <c r="M16" s="8">
        <f t="shared" si="3"/>
        <v>5443</v>
      </c>
      <c r="N16" s="8">
        <f t="shared" si="3"/>
        <v>619</v>
      </c>
      <c r="O16" s="8">
        <f t="shared" si="3"/>
        <v>18622</v>
      </c>
      <c r="P16" s="8">
        <f t="shared" si="3"/>
        <v>5395</v>
      </c>
    </row>
    <row r="18" spans="1:16" ht="10.5">
      <c r="A18" s="9">
        <v>62</v>
      </c>
      <c r="B18" s="10" t="s">
        <v>6</v>
      </c>
      <c r="C18" s="8">
        <v>2</v>
      </c>
      <c r="D18" s="8">
        <v>8</v>
      </c>
      <c r="E18" s="8"/>
      <c r="F18" s="8"/>
      <c r="G18" s="8"/>
      <c r="H18" s="8"/>
      <c r="I18" s="8"/>
      <c r="J18" s="8">
        <v>1</v>
      </c>
      <c r="K18" s="8"/>
      <c r="L18" s="8"/>
      <c r="M18" s="8">
        <f aca="true" t="shared" si="4" ref="M18:M23">SUM(E18:L18)</f>
        <v>1</v>
      </c>
      <c r="N18" s="8"/>
      <c r="O18" s="8">
        <f aca="true" t="shared" si="5" ref="O18:O23">SUM(N18+M18+D18)</f>
        <v>9</v>
      </c>
      <c r="P18" s="8">
        <f aca="true" t="shared" si="6" ref="P18:P23">SUM(C18-O18)</f>
        <v>-7</v>
      </c>
    </row>
    <row r="19" spans="1:16" ht="10.5">
      <c r="A19" s="9">
        <v>63</v>
      </c>
      <c r="B19" s="10" t="s">
        <v>47</v>
      </c>
      <c r="C19" s="8">
        <v>23</v>
      </c>
      <c r="D19" s="8">
        <v>84</v>
      </c>
      <c r="E19" s="8"/>
      <c r="F19" s="8"/>
      <c r="G19" s="8"/>
      <c r="H19" s="8"/>
      <c r="I19" s="8">
        <v>27</v>
      </c>
      <c r="J19" s="8">
        <v>3</v>
      </c>
      <c r="K19" s="8"/>
      <c r="L19" s="8"/>
      <c r="M19" s="8">
        <f t="shared" si="4"/>
        <v>30</v>
      </c>
      <c r="N19" s="8"/>
      <c r="O19" s="8">
        <f t="shared" si="5"/>
        <v>114</v>
      </c>
      <c r="P19" s="8">
        <f t="shared" si="6"/>
        <v>-91</v>
      </c>
    </row>
    <row r="20" spans="1:16" ht="10.5">
      <c r="A20" s="9">
        <v>65</v>
      </c>
      <c r="B20" s="10" t="s">
        <v>7</v>
      </c>
      <c r="C20" s="8">
        <v>51</v>
      </c>
      <c r="D20" s="8">
        <v>32</v>
      </c>
      <c r="E20" s="8"/>
      <c r="F20" s="8"/>
      <c r="G20" s="8"/>
      <c r="H20" s="8"/>
      <c r="I20" s="8"/>
      <c r="J20" s="8">
        <v>2</v>
      </c>
      <c r="K20" s="8">
        <v>9</v>
      </c>
      <c r="L20" s="8"/>
      <c r="M20" s="8">
        <f t="shared" si="4"/>
        <v>11</v>
      </c>
      <c r="N20" s="8"/>
      <c r="O20" s="8">
        <f t="shared" si="5"/>
        <v>43</v>
      </c>
      <c r="P20" s="8">
        <f t="shared" si="6"/>
        <v>8</v>
      </c>
    </row>
    <row r="21" spans="1:16" ht="10.5">
      <c r="A21" s="9">
        <v>68</v>
      </c>
      <c r="B21" s="10" t="s">
        <v>8</v>
      </c>
      <c r="C21" s="8">
        <v>6</v>
      </c>
      <c r="D21" s="8">
        <v>7</v>
      </c>
      <c r="E21" s="8"/>
      <c r="F21" s="8"/>
      <c r="G21" s="8"/>
      <c r="H21" s="8"/>
      <c r="I21" s="8"/>
      <c r="J21" s="8"/>
      <c r="K21" s="8">
        <v>1</v>
      </c>
      <c r="L21" s="8"/>
      <c r="M21" s="8">
        <f t="shared" si="4"/>
        <v>1</v>
      </c>
      <c r="N21" s="8"/>
      <c r="O21" s="8">
        <f t="shared" si="5"/>
        <v>8</v>
      </c>
      <c r="P21" s="8">
        <f t="shared" si="6"/>
        <v>-2</v>
      </c>
    </row>
    <row r="22" spans="1:16" ht="10.5">
      <c r="A22" s="9">
        <v>76</v>
      </c>
      <c r="B22" s="10" t="s">
        <v>46</v>
      </c>
      <c r="C22" s="8">
        <v>80</v>
      </c>
      <c r="D22" s="8">
        <v>11</v>
      </c>
      <c r="E22" s="8"/>
      <c r="F22" s="8"/>
      <c r="G22" s="8"/>
      <c r="H22" s="8"/>
      <c r="I22" s="8">
        <v>3</v>
      </c>
      <c r="J22" s="8">
        <v>26</v>
      </c>
      <c r="K22" s="8">
        <v>1</v>
      </c>
      <c r="L22" s="8"/>
      <c r="M22" s="8">
        <f t="shared" si="4"/>
        <v>30</v>
      </c>
      <c r="N22" s="8"/>
      <c r="O22" s="8">
        <f t="shared" si="5"/>
        <v>41</v>
      </c>
      <c r="P22" s="8">
        <f t="shared" si="6"/>
        <v>39</v>
      </c>
    </row>
    <row r="23" spans="1:16" ht="10.5">
      <c r="A23" s="9">
        <v>94</v>
      </c>
      <c r="B23" s="10" t="s">
        <v>10</v>
      </c>
      <c r="C23" s="8">
        <v>6</v>
      </c>
      <c r="D23" s="8">
        <v>2</v>
      </c>
      <c r="E23" s="8"/>
      <c r="F23" s="8"/>
      <c r="G23" s="8"/>
      <c r="H23" s="8"/>
      <c r="I23" s="8"/>
      <c r="J23" s="8">
        <v>1</v>
      </c>
      <c r="K23" s="8">
        <v>1</v>
      </c>
      <c r="L23" s="8"/>
      <c r="M23" s="8">
        <f t="shared" si="4"/>
        <v>2</v>
      </c>
      <c r="N23" s="8"/>
      <c r="O23" s="8">
        <f t="shared" si="5"/>
        <v>4</v>
      </c>
      <c r="P23" s="8">
        <f t="shared" si="6"/>
        <v>2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168</v>
      </c>
      <c r="D25" s="8">
        <f t="shared" si="7"/>
        <v>144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30</v>
      </c>
      <c r="J25" s="8">
        <f t="shared" si="7"/>
        <v>33</v>
      </c>
      <c r="K25" s="8">
        <f t="shared" si="7"/>
        <v>12</v>
      </c>
      <c r="L25" s="8">
        <f t="shared" si="7"/>
        <v>0</v>
      </c>
      <c r="M25" s="8">
        <f t="shared" si="7"/>
        <v>75</v>
      </c>
      <c r="N25" s="8">
        <f t="shared" si="7"/>
        <v>0</v>
      </c>
      <c r="O25" s="8">
        <f t="shared" si="7"/>
        <v>219</v>
      </c>
      <c r="P25" s="8">
        <f t="shared" si="7"/>
        <v>-51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24185</v>
      </c>
      <c r="D27" s="13">
        <f t="shared" si="8"/>
        <v>12704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4706</v>
      </c>
      <c r="J27" s="13">
        <f t="shared" si="8"/>
        <v>189</v>
      </c>
      <c r="K27" s="13">
        <f t="shared" si="8"/>
        <v>519</v>
      </c>
      <c r="L27" s="13">
        <f t="shared" si="8"/>
        <v>104</v>
      </c>
      <c r="M27" s="13">
        <f t="shared" si="8"/>
        <v>5518</v>
      </c>
      <c r="N27" s="13">
        <f t="shared" si="8"/>
        <v>619</v>
      </c>
      <c r="O27" s="13">
        <f t="shared" si="8"/>
        <v>18841</v>
      </c>
      <c r="P27" s="13">
        <f t="shared" si="8"/>
        <v>5344</v>
      </c>
    </row>
    <row r="28" spans="1:16" s="14" customFormat="1" ht="10.5">
      <c r="A28" s="14" t="str">
        <f>+'junio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3089</v>
      </c>
      <c r="D8" s="8">
        <v>1963</v>
      </c>
      <c r="E8" s="8"/>
      <c r="F8" s="8"/>
      <c r="G8" s="8"/>
      <c r="H8" s="8"/>
      <c r="I8" s="8">
        <v>1683</v>
      </c>
      <c r="J8" s="8">
        <v>2</v>
      </c>
      <c r="K8" s="8">
        <v>1</v>
      </c>
      <c r="L8" s="8">
        <v>15</v>
      </c>
      <c r="M8" s="8">
        <f aca="true" t="shared" si="0" ref="M8:M14">SUM(E8:L8)</f>
        <v>1701</v>
      </c>
      <c r="N8" s="8">
        <v>63</v>
      </c>
      <c r="O8" s="8">
        <f aca="true" t="shared" si="1" ref="O8:O14">SUM(N8+M8+D8)</f>
        <v>3727</v>
      </c>
      <c r="P8" s="8">
        <f aca="true" t="shared" si="2" ref="P8:P14">SUM(C8-O8)</f>
        <v>-638</v>
      </c>
    </row>
    <row r="9" spans="1:16" ht="10.5">
      <c r="A9" s="7">
        <v>78</v>
      </c>
      <c r="B9" s="5" t="s">
        <v>48</v>
      </c>
      <c r="C9" s="8">
        <v>4703</v>
      </c>
      <c r="D9" s="8">
        <v>2659</v>
      </c>
      <c r="E9" s="8"/>
      <c r="F9" s="8"/>
      <c r="G9" s="8"/>
      <c r="H9" s="8"/>
      <c r="I9" s="8">
        <v>1796</v>
      </c>
      <c r="J9" s="8">
        <v>22</v>
      </c>
      <c r="K9" s="8"/>
      <c r="L9" s="8">
        <v>7</v>
      </c>
      <c r="M9" s="8">
        <f t="shared" si="0"/>
        <v>1825</v>
      </c>
      <c r="N9" s="8">
        <v>88</v>
      </c>
      <c r="O9" s="8">
        <f t="shared" si="1"/>
        <v>4572</v>
      </c>
      <c r="P9" s="8">
        <f t="shared" si="2"/>
        <v>131</v>
      </c>
    </row>
    <row r="10" spans="1:16" ht="10.5">
      <c r="A10" s="7">
        <v>80</v>
      </c>
      <c r="B10" s="5" t="s">
        <v>2</v>
      </c>
      <c r="C10" s="8">
        <v>882</v>
      </c>
      <c r="D10" s="8">
        <v>542</v>
      </c>
      <c r="E10" s="8"/>
      <c r="F10" s="8"/>
      <c r="G10" s="8"/>
      <c r="H10" s="8"/>
      <c r="I10" s="8">
        <v>91</v>
      </c>
      <c r="J10" s="8">
        <v>12</v>
      </c>
      <c r="K10" s="8">
        <v>73</v>
      </c>
      <c r="L10" s="8">
        <v>4</v>
      </c>
      <c r="M10" s="8">
        <f t="shared" si="0"/>
        <v>180</v>
      </c>
      <c r="N10" s="8">
        <v>42</v>
      </c>
      <c r="O10" s="8">
        <f t="shared" si="1"/>
        <v>764</v>
      </c>
      <c r="P10" s="8">
        <f t="shared" si="2"/>
        <v>118</v>
      </c>
    </row>
    <row r="11" spans="1:16" ht="10.5">
      <c r="A11" s="9">
        <v>81</v>
      </c>
      <c r="B11" s="10" t="s">
        <v>9</v>
      </c>
      <c r="C11" s="8">
        <v>450</v>
      </c>
      <c r="D11" s="8">
        <v>280</v>
      </c>
      <c r="E11" s="8"/>
      <c r="F11" s="8"/>
      <c r="G11" s="8"/>
      <c r="H11" s="8"/>
      <c r="I11" s="8"/>
      <c r="J11" s="8">
        <v>2</v>
      </c>
      <c r="K11" s="8"/>
      <c r="L11" s="8"/>
      <c r="M11" s="8">
        <f>SUM(E11:L11)</f>
        <v>2</v>
      </c>
      <c r="N11" s="8">
        <v>1</v>
      </c>
      <c r="O11" s="8">
        <f>SUM(N11+M11+D11)</f>
        <v>283</v>
      </c>
      <c r="P11" s="8">
        <f>SUM(C11-O11)</f>
        <v>167</v>
      </c>
    </row>
    <row r="12" spans="1:16" ht="10.5">
      <c r="A12" s="7">
        <v>88</v>
      </c>
      <c r="B12" s="5" t="s">
        <v>3</v>
      </c>
      <c r="C12" s="8">
        <v>3317</v>
      </c>
      <c r="D12" s="8">
        <v>1126</v>
      </c>
      <c r="E12" s="8"/>
      <c r="F12" s="8"/>
      <c r="G12" s="8"/>
      <c r="H12" s="8"/>
      <c r="I12" s="8">
        <v>197</v>
      </c>
      <c r="J12" s="8">
        <v>15</v>
      </c>
      <c r="K12" s="8"/>
      <c r="L12" s="8">
        <v>2</v>
      </c>
      <c r="M12" s="8">
        <f t="shared" si="0"/>
        <v>214</v>
      </c>
      <c r="N12" s="8">
        <v>193</v>
      </c>
      <c r="O12" s="8">
        <f t="shared" si="1"/>
        <v>1533</v>
      </c>
      <c r="P12" s="8">
        <f t="shared" si="2"/>
        <v>1784</v>
      </c>
    </row>
    <row r="13" spans="1:16" ht="10.5">
      <c r="A13" s="7">
        <v>99</v>
      </c>
      <c r="B13" s="5" t="s">
        <v>4</v>
      </c>
      <c r="C13" s="8">
        <v>4700</v>
      </c>
      <c r="D13" s="8">
        <v>2810</v>
      </c>
      <c r="E13" s="8"/>
      <c r="F13" s="8"/>
      <c r="G13" s="8"/>
      <c r="H13" s="8"/>
      <c r="I13" s="8">
        <v>259</v>
      </c>
      <c r="J13" s="8">
        <v>44</v>
      </c>
      <c r="K13" s="8">
        <v>588</v>
      </c>
      <c r="L13" s="8">
        <v>10</v>
      </c>
      <c r="M13" s="8">
        <f t="shared" si="0"/>
        <v>901</v>
      </c>
      <c r="N13" s="8">
        <v>139</v>
      </c>
      <c r="O13" s="8">
        <f t="shared" si="1"/>
        <v>3850</v>
      </c>
      <c r="P13" s="8">
        <f t="shared" si="2"/>
        <v>850</v>
      </c>
    </row>
    <row r="14" spans="1:16" ht="10.5">
      <c r="A14" s="7">
        <v>107</v>
      </c>
      <c r="B14" s="5" t="s">
        <v>5</v>
      </c>
      <c r="C14" s="8">
        <v>5043</v>
      </c>
      <c r="D14" s="8">
        <v>2744</v>
      </c>
      <c r="E14" s="8"/>
      <c r="F14" s="8"/>
      <c r="G14" s="8"/>
      <c r="H14" s="8"/>
      <c r="I14" s="8">
        <v>1141</v>
      </c>
      <c r="J14" s="8">
        <v>34</v>
      </c>
      <c r="K14" s="8"/>
      <c r="L14" s="8">
        <v>50</v>
      </c>
      <c r="M14" s="8">
        <f t="shared" si="0"/>
        <v>1225</v>
      </c>
      <c r="N14" s="8">
        <v>18</v>
      </c>
      <c r="O14" s="8">
        <f t="shared" si="1"/>
        <v>3987</v>
      </c>
      <c r="P14" s="8">
        <f t="shared" si="2"/>
        <v>1056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22184</v>
      </c>
      <c r="D16" s="8">
        <f t="shared" si="3"/>
        <v>12124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5167</v>
      </c>
      <c r="J16" s="8">
        <f t="shared" si="3"/>
        <v>131</v>
      </c>
      <c r="K16" s="8">
        <f t="shared" si="3"/>
        <v>662</v>
      </c>
      <c r="L16" s="8">
        <f t="shared" si="3"/>
        <v>88</v>
      </c>
      <c r="M16" s="8">
        <f t="shared" si="3"/>
        <v>6048</v>
      </c>
      <c r="N16" s="8">
        <f t="shared" si="3"/>
        <v>544</v>
      </c>
      <c r="O16" s="8">
        <f t="shared" si="3"/>
        <v>18716</v>
      </c>
      <c r="P16" s="8">
        <f t="shared" si="3"/>
        <v>3468</v>
      </c>
    </row>
    <row r="18" spans="1:16" ht="10.5">
      <c r="A18" s="9">
        <v>62</v>
      </c>
      <c r="B18" s="10" t="s">
        <v>6</v>
      </c>
      <c r="C18" s="8">
        <v>4</v>
      </c>
      <c r="D18" s="8">
        <v>5</v>
      </c>
      <c r="E18" s="8"/>
      <c r="F18" s="8"/>
      <c r="G18" s="8"/>
      <c r="H18" s="8"/>
      <c r="I18" s="8"/>
      <c r="J18" s="8"/>
      <c r="K18" s="8">
        <v>1</v>
      </c>
      <c r="L18" s="8"/>
      <c r="M18" s="8">
        <f aca="true" t="shared" si="4" ref="M18:M23">SUM(E18:L18)</f>
        <v>1</v>
      </c>
      <c r="N18" s="8"/>
      <c r="O18" s="8">
        <f aca="true" t="shared" si="5" ref="O18:O23">SUM(N18+M18+D18)</f>
        <v>6</v>
      </c>
      <c r="P18" s="8">
        <f aca="true" t="shared" si="6" ref="P18:P23">SUM(C18-O18)</f>
        <v>-2</v>
      </c>
    </row>
    <row r="19" spans="1:16" ht="10.5">
      <c r="A19" s="9">
        <v>63</v>
      </c>
      <c r="B19" s="10" t="s">
        <v>47</v>
      </c>
      <c r="C19" s="8">
        <v>15</v>
      </c>
      <c r="D19" s="8">
        <v>86</v>
      </c>
      <c r="E19" s="8"/>
      <c r="F19" s="8"/>
      <c r="G19" s="8"/>
      <c r="H19" s="8"/>
      <c r="I19" s="8"/>
      <c r="J19" s="8">
        <v>5</v>
      </c>
      <c r="K19" s="8"/>
      <c r="L19" s="8"/>
      <c r="M19" s="8">
        <f t="shared" si="4"/>
        <v>5</v>
      </c>
      <c r="N19" s="8"/>
      <c r="O19" s="8">
        <f t="shared" si="5"/>
        <v>91</v>
      </c>
      <c r="P19" s="8">
        <f t="shared" si="6"/>
        <v>-76</v>
      </c>
    </row>
    <row r="20" spans="1:16" ht="10.5">
      <c r="A20" s="9">
        <v>65</v>
      </c>
      <c r="B20" s="10" t="s">
        <v>7</v>
      </c>
      <c r="C20" s="8">
        <v>27</v>
      </c>
      <c r="D20" s="8">
        <v>37</v>
      </c>
      <c r="E20" s="8"/>
      <c r="F20" s="8"/>
      <c r="G20" s="8"/>
      <c r="H20" s="8"/>
      <c r="I20" s="8"/>
      <c r="J20" s="8">
        <v>1</v>
      </c>
      <c r="K20" s="8">
        <v>10</v>
      </c>
      <c r="L20" s="8"/>
      <c r="M20" s="8">
        <f t="shared" si="4"/>
        <v>11</v>
      </c>
      <c r="N20" s="8"/>
      <c r="O20" s="8">
        <f t="shared" si="5"/>
        <v>48</v>
      </c>
      <c r="P20" s="8">
        <f t="shared" si="6"/>
        <v>-21</v>
      </c>
    </row>
    <row r="21" spans="1:16" ht="10.5">
      <c r="A21" s="9">
        <v>68</v>
      </c>
      <c r="B21" s="10" t="s">
        <v>8</v>
      </c>
      <c r="C21" s="8">
        <v>5</v>
      </c>
      <c r="D21" s="8">
        <v>3</v>
      </c>
      <c r="E21" s="8"/>
      <c r="F21" s="8"/>
      <c r="G21" s="8"/>
      <c r="H21" s="8"/>
      <c r="I21" s="8"/>
      <c r="J21" s="8">
        <v>1</v>
      </c>
      <c r="K21" s="8">
        <v>2</v>
      </c>
      <c r="L21" s="8"/>
      <c r="M21" s="8">
        <f t="shared" si="4"/>
        <v>3</v>
      </c>
      <c r="N21" s="8"/>
      <c r="O21" s="8">
        <f t="shared" si="5"/>
        <v>6</v>
      </c>
      <c r="P21" s="8">
        <f t="shared" si="6"/>
        <v>-1</v>
      </c>
    </row>
    <row r="22" spans="1:16" ht="10.5">
      <c r="A22" s="9">
        <v>76</v>
      </c>
      <c r="B22" s="10" t="s">
        <v>46</v>
      </c>
      <c r="C22" s="8">
        <v>58</v>
      </c>
      <c r="D22" s="8">
        <v>13</v>
      </c>
      <c r="E22" s="8"/>
      <c r="F22" s="8"/>
      <c r="G22" s="8"/>
      <c r="H22" s="8"/>
      <c r="I22" s="8">
        <v>5</v>
      </c>
      <c r="J22" s="8">
        <v>17</v>
      </c>
      <c r="K22" s="8">
        <v>1</v>
      </c>
      <c r="L22" s="8"/>
      <c r="M22" s="8">
        <f t="shared" si="4"/>
        <v>23</v>
      </c>
      <c r="N22" s="8"/>
      <c r="O22" s="8">
        <f t="shared" si="5"/>
        <v>36</v>
      </c>
      <c r="P22" s="8">
        <f t="shared" si="6"/>
        <v>22</v>
      </c>
    </row>
    <row r="23" spans="1:16" ht="10.5">
      <c r="A23" s="9">
        <v>94</v>
      </c>
      <c r="B23" s="10" t="s">
        <v>10</v>
      </c>
      <c r="C23" s="8">
        <v>3</v>
      </c>
      <c r="D23" s="8">
        <v>1</v>
      </c>
      <c r="E23" s="8"/>
      <c r="F23" s="8"/>
      <c r="G23" s="8"/>
      <c r="H23" s="8"/>
      <c r="I23" s="8"/>
      <c r="J23" s="8">
        <v>1</v>
      </c>
      <c r="K23" s="8">
        <v>5</v>
      </c>
      <c r="L23" s="8"/>
      <c r="M23" s="8">
        <f t="shared" si="4"/>
        <v>6</v>
      </c>
      <c r="N23" s="8"/>
      <c r="O23" s="8">
        <f t="shared" si="5"/>
        <v>7</v>
      </c>
      <c r="P23" s="8">
        <f t="shared" si="6"/>
        <v>-4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112</v>
      </c>
      <c r="D25" s="8">
        <f t="shared" si="7"/>
        <v>145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5</v>
      </c>
      <c r="J25" s="8">
        <f t="shared" si="7"/>
        <v>25</v>
      </c>
      <c r="K25" s="8">
        <f t="shared" si="7"/>
        <v>19</v>
      </c>
      <c r="L25" s="8">
        <f t="shared" si="7"/>
        <v>0</v>
      </c>
      <c r="M25" s="8">
        <f t="shared" si="7"/>
        <v>49</v>
      </c>
      <c r="N25" s="8">
        <f t="shared" si="7"/>
        <v>0</v>
      </c>
      <c r="O25" s="8">
        <f t="shared" si="7"/>
        <v>194</v>
      </c>
      <c r="P25" s="8">
        <f t="shared" si="7"/>
        <v>-82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22296</v>
      </c>
      <c r="D27" s="13">
        <f t="shared" si="8"/>
        <v>12269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5172</v>
      </c>
      <c r="J27" s="13">
        <f t="shared" si="8"/>
        <v>156</v>
      </c>
      <c r="K27" s="13">
        <f t="shared" si="8"/>
        <v>681</v>
      </c>
      <c r="L27" s="13">
        <f t="shared" si="8"/>
        <v>88</v>
      </c>
      <c r="M27" s="13">
        <f t="shared" si="8"/>
        <v>6097</v>
      </c>
      <c r="N27" s="13">
        <f t="shared" si="8"/>
        <v>544</v>
      </c>
      <c r="O27" s="13">
        <f t="shared" si="8"/>
        <v>18910</v>
      </c>
      <c r="P27" s="13">
        <f t="shared" si="8"/>
        <v>3386</v>
      </c>
    </row>
    <row r="28" spans="1:16" s="14" customFormat="1" ht="10.5">
      <c r="A28" s="14" t="str">
        <f>+'julio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3960</v>
      </c>
      <c r="D8" s="8">
        <v>3595</v>
      </c>
      <c r="E8" s="8"/>
      <c r="F8" s="8"/>
      <c r="G8" s="8"/>
      <c r="H8" s="8"/>
      <c r="I8" s="8">
        <v>824</v>
      </c>
      <c r="J8" s="8">
        <v>11</v>
      </c>
      <c r="K8" s="8"/>
      <c r="L8" s="8">
        <v>7</v>
      </c>
      <c r="M8" s="8">
        <f aca="true" t="shared" si="0" ref="M8:M14">SUM(E8:L8)</f>
        <v>842</v>
      </c>
      <c r="N8" s="8">
        <v>78</v>
      </c>
      <c r="O8" s="8">
        <f aca="true" t="shared" si="1" ref="O8:O14">SUM(N8+M8+D8)</f>
        <v>4515</v>
      </c>
      <c r="P8" s="8">
        <f aca="true" t="shared" si="2" ref="P8:P14">SUM(C8-O8)</f>
        <v>-555</v>
      </c>
    </row>
    <row r="9" spans="1:16" ht="10.5">
      <c r="A9" s="7">
        <v>78</v>
      </c>
      <c r="B9" s="5" t="s">
        <v>48</v>
      </c>
      <c r="C9" s="8">
        <v>6586</v>
      </c>
      <c r="D9" s="8">
        <v>5291</v>
      </c>
      <c r="E9" s="8"/>
      <c r="F9" s="8"/>
      <c r="G9" s="8"/>
      <c r="H9" s="8"/>
      <c r="I9" s="8">
        <v>1650</v>
      </c>
      <c r="J9" s="8">
        <v>25</v>
      </c>
      <c r="K9" s="8"/>
      <c r="L9" s="8">
        <v>11</v>
      </c>
      <c r="M9" s="8">
        <f t="shared" si="0"/>
        <v>1686</v>
      </c>
      <c r="N9" s="8">
        <v>68</v>
      </c>
      <c r="O9" s="8">
        <f t="shared" si="1"/>
        <v>7045</v>
      </c>
      <c r="P9" s="8">
        <f t="shared" si="2"/>
        <v>-459</v>
      </c>
    </row>
    <row r="10" spans="1:16" ht="10.5">
      <c r="A10" s="7">
        <v>80</v>
      </c>
      <c r="B10" s="5" t="s">
        <v>2</v>
      </c>
      <c r="C10" s="8">
        <v>1256</v>
      </c>
      <c r="D10" s="8">
        <v>1021</v>
      </c>
      <c r="E10" s="8"/>
      <c r="F10" s="8"/>
      <c r="G10" s="8"/>
      <c r="H10" s="8"/>
      <c r="I10" s="8"/>
      <c r="J10" s="8">
        <v>17</v>
      </c>
      <c r="K10" s="8"/>
      <c r="L10" s="8">
        <v>8</v>
      </c>
      <c r="M10" s="8">
        <f t="shared" si="0"/>
        <v>25</v>
      </c>
      <c r="N10" s="8">
        <v>31</v>
      </c>
      <c r="O10" s="8">
        <f t="shared" si="1"/>
        <v>1077</v>
      </c>
      <c r="P10" s="8">
        <f t="shared" si="2"/>
        <v>179</v>
      </c>
    </row>
    <row r="11" spans="1:16" ht="10.5">
      <c r="A11" s="9">
        <v>81</v>
      </c>
      <c r="B11" s="10" t="s">
        <v>9</v>
      </c>
      <c r="C11" s="8">
        <v>504</v>
      </c>
      <c r="D11" s="8">
        <v>775</v>
      </c>
      <c r="E11" s="8"/>
      <c r="F11" s="8"/>
      <c r="G11" s="8"/>
      <c r="H11" s="8"/>
      <c r="I11" s="8"/>
      <c r="J11" s="8"/>
      <c r="K11" s="8"/>
      <c r="L11" s="8"/>
      <c r="M11" s="8">
        <f>SUM(E11:L11)</f>
        <v>0</v>
      </c>
      <c r="N11" s="8">
        <v>13</v>
      </c>
      <c r="O11" s="8">
        <f>SUM(N11+M11+D11)</f>
        <v>788</v>
      </c>
      <c r="P11" s="8">
        <f>SUM(C11-O11)</f>
        <v>-284</v>
      </c>
    </row>
    <row r="12" spans="1:16" ht="10.5">
      <c r="A12" s="7">
        <v>88</v>
      </c>
      <c r="B12" s="5" t="s">
        <v>3</v>
      </c>
      <c r="C12" s="8">
        <v>4077</v>
      </c>
      <c r="D12" s="8">
        <v>2182</v>
      </c>
      <c r="E12" s="8"/>
      <c r="F12" s="8"/>
      <c r="G12" s="8"/>
      <c r="H12" s="8"/>
      <c r="I12" s="8">
        <v>74</v>
      </c>
      <c r="J12" s="8">
        <v>7</v>
      </c>
      <c r="K12" s="8"/>
      <c r="L12" s="8">
        <v>1</v>
      </c>
      <c r="M12" s="8">
        <f t="shared" si="0"/>
        <v>82</v>
      </c>
      <c r="N12" s="8">
        <v>280</v>
      </c>
      <c r="O12" s="8">
        <f t="shared" si="1"/>
        <v>2544</v>
      </c>
      <c r="P12" s="8">
        <f t="shared" si="2"/>
        <v>1533</v>
      </c>
    </row>
    <row r="13" spans="1:16" ht="10.5">
      <c r="A13" s="7">
        <v>99</v>
      </c>
      <c r="B13" s="5" t="s">
        <v>4</v>
      </c>
      <c r="C13" s="8">
        <v>6249</v>
      </c>
      <c r="D13" s="8">
        <v>5773</v>
      </c>
      <c r="E13" s="8"/>
      <c r="F13" s="8"/>
      <c r="G13" s="8"/>
      <c r="H13" s="8"/>
      <c r="I13" s="8"/>
      <c r="J13" s="8">
        <v>72</v>
      </c>
      <c r="K13" s="8"/>
      <c r="L13" s="8">
        <v>27</v>
      </c>
      <c r="M13" s="8">
        <f t="shared" si="0"/>
        <v>99</v>
      </c>
      <c r="N13" s="8">
        <v>304</v>
      </c>
      <c r="O13" s="8">
        <f t="shared" si="1"/>
        <v>6176</v>
      </c>
      <c r="P13" s="8">
        <f t="shared" si="2"/>
        <v>73</v>
      </c>
    </row>
    <row r="14" spans="1:16" ht="10.5">
      <c r="A14" s="7">
        <v>107</v>
      </c>
      <c r="B14" s="5" t="s">
        <v>5</v>
      </c>
      <c r="C14" s="8">
        <v>6935</v>
      </c>
      <c r="D14" s="8">
        <v>4829</v>
      </c>
      <c r="E14" s="8"/>
      <c r="F14" s="8"/>
      <c r="G14" s="8"/>
      <c r="H14" s="8"/>
      <c r="I14" s="8">
        <v>1465</v>
      </c>
      <c r="J14" s="8">
        <v>53</v>
      </c>
      <c r="K14" s="8"/>
      <c r="L14" s="8">
        <v>63</v>
      </c>
      <c r="M14" s="8">
        <f t="shared" si="0"/>
        <v>1581</v>
      </c>
      <c r="N14" s="8">
        <v>121</v>
      </c>
      <c r="O14" s="8">
        <f t="shared" si="1"/>
        <v>6531</v>
      </c>
      <c r="P14" s="8">
        <f t="shared" si="2"/>
        <v>404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29567</v>
      </c>
      <c r="D16" s="8">
        <f t="shared" si="3"/>
        <v>23466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4013</v>
      </c>
      <c r="J16" s="8">
        <f t="shared" si="3"/>
        <v>185</v>
      </c>
      <c r="K16" s="8">
        <f t="shared" si="3"/>
        <v>0</v>
      </c>
      <c r="L16" s="8">
        <f t="shared" si="3"/>
        <v>117</v>
      </c>
      <c r="M16" s="8">
        <f t="shared" si="3"/>
        <v>4315</v>
      </c>
      <c r="N16" s="8">
        <f t="shared" si="3"/>
        <v>895</v>
      </c>
      <c r="O16" s="8">
        <f t="shared" si="3"/>
        <v>28676</v>
      </c>
      <c r="P16" s="8">
        <f t="shared" si="3"/>
        <v>891</v>
      </c>
    </row>
    <row r="18" spans="1:16" ht="10.5">
      <c r="A18" s="9">
        <v>62</v>
      </c>
      <c r="B18" s="10" t="s">
        <v>6</v>
      </c>
      <c r="C18" s="8"/>
      <c r="D18" s="8">
        <v>4</v>
      </c>
      <c r="E18" s="8"/>
      <c r="F18" s="8"/>
      <c r="G18" s="8"/>
      <c r="H18" s="8"/>
      <c r="I18" s="8"/>
      <c r="J18" s="8"/>
      <c r="K18" s="8">
        <v>1</v>
      </c>
      <c r="L18" s="8"/>
      <c r="M18" s="8">
        <f aca="true" t="shared" si="4" ref="M18:M23">SUM(E18:L18)</f>
        <v>1</v>
      </c>
      <c r="N18" s="8"/>
      <c r="O18" s="8">
        <f aca="true" t="shared" si="5" ref="O18:O23">SUM(N18+M18+D18)</f>
        <v>5</v>
      </c>
      <c r="P18" s="8">
        <f aca="true" t="shared" si="6" ref="P18:P23">SUM(C18-O18)</f>
        <v>-5</v>
      </c>
    </row>
    <row r="19" spans="1:16" ht="10.5">
      <c r="A19" s="9">
        <v>63</v>
      </c>
      <c r="B19" s="10" t="s">
        <v>47</v>
      </c>
      <c r="C19" s="8">
        <v>76</v>
      </c>
      <c r="D19" s="8">
        <v>98</v>
      </c>
      <c r="E19" s="8"/>
      <c r="F19" s="8"/>
      <c r="G19" s="8"/>
      <c r="H19" s="8"/>
      <c r="I19" s="8"/>
      <c r="J19" s="8">
        <v>4</v>
      </c>
      <c r="K19" s="8"/>
      <c r="L19" s="8"/>
      <c r="M19" s="8">
        <f t="shared" si="4"/>
        <v>4</v>
      </c>
      <c r="N19" s="8"/>
      <c r="O19" s="8">
        <f t="shared" si="5"/>
        <v>102</v>
      </c>
      <c r="P19" s="8">
        <f t="shared" si="6"/>
        <v>-26</v>
      </c>
    </row>
    <row r="20" spans="1:16" ht="10.5">
      <c r="A20" s="9">
        <v>65</v>
      </c>
      <c r="B20" s="10" t="s">
        <v>7</v>
      </c>
      <c r="C20" s="8">
        <v>59</v>
      </c>
      <c r="D20" s="8">
        <v>33</v>
      </c>
      <c r="E20" s="8"/>
      <c r="F20" s="8"/>
      <c r="G20" s="8"/>
      <c r="H20" s="8"/>
      <c r="I20" s="8"/>
      <c r="J20" s="8">
        <v>8</v>
      </c>
      <c r="K20" s="8">
        <v>9</v>
      </c>
      <c r="L20" s="8"/>
      <c r="M20" s="8">
        <f t="shared" si="4"/>
        <v>17</v>
      </c>
      <c r="N20" s="8"/>
      <c r="O20" s="8">
        <f t="shared" si="5"/>
        <v>50</v>
      </c>
      <c r="P20" s="8">
        <f t="shared" si="6"/>
        <v>9</v>
      </c>
    </row>
    <row r="21" spans="1:16" ht="10.5">
      <c r="A21" s="9">
        <v>68</v>
      </c>
      <c r="B21" s="10" t="s">
        <v>8</v>
      </c>
      <c r="C21" s="8">
        <v>7</v>
      </c>
      <c r="D21" s="8">
        <v>6</v>
      </c>
      <c r="E21" s="8"/>
      <c r="F21" s="8"/>
      <c r="G21" s="8"/>
      <c r="H21" s="8"/>
      <c r="I21" s="8"/>
      <c r="J21" s="8"/>
      <c r="K21" s="8">
        <v>1</v>
      </c>
      <c r="L21" s="8"/>
      <c r="M21" s="8">
        <f t="shared" si="4"/>
        <v>1</v>
      </c>
      <c r="N21" s="8"/>
      <c r="O21" s="8">
        <f t="shared" si="5"/>
        <v>7</v>
      </c>
      <c r="P21" s="8">
        <f t="shared" si="6"/>
        <v>0</v>
      </c>
    </row>
    <row r="22" spans="1:16" ht="10.5">
      <c r="A22" s="9">
        <v>76</v>
      </c>
      <c r="B22" s="10" t="s">
        <v>46</v>
      </c>
      <c r="C22" s="8">
        <v>82</v>
      </c>
      <c r="D22" s="8">
        <v>24</v>
      </c>
      <c r="E22" s="8"/>
      <c r="F22" s="8"/>
      <c r="G22" s="8"/>
      <c r="H22" s="8"/>
      <c r="I22" s="8">
        <v>7</v>
      </c>
      <c r="J22" s="8">
        <v>18</v>
      </c>
      <c r="K22" s="8">
        <v>7</v>
      </c>
      <c r="L22" s="8"/>
      <c r="M22" s="8">
        <f t="shared" si="4"/>
        <v>32</v>
      </c>
      <c r="N22" s="8">
        <v>1</v>
      </c>
      <c r="O22" s="8">
        <f t="shared" si="5"/>
        <v>57</v>
      </c>
      <c r="P22" s="8">
        <f t="shared" si="6"/>
        <v>25</v>
      </c>
    </row>
    <row r="23" spans="1:16" ht="10.5">
      <c r="A23" s="9">
        <v>94</v>
      </c>
      <c r="B23" s="10" t="s">
        <v>10</v>
      </c>
      <c r="C23" s="8">
        <v>3</v>
      </c>
      <c r="D23" s="8">
        <v>5</v>
      </c>
      <c r="E23" s="8"/>
      <c r="F23" s="8"/>
      <c r="G23" s="8"/>
      <c r="H23" s="8"/>
      <c r="I23" s="8"/>
      <c r="J23" s="8">
        <v>1</v>
      </c>
      <c r="K23" s="8">
        <v>5</v>
      </c>
      <c r="L23" s="8"/>
      <c r="M23" s="8">
        <f t="shared" si="4"/>
        <v>6</v>
      </c>
      <c r="N23" s="8"/>
      <c r="O23" s="8">
        <f t="shared" si="5"/>
        <v>11</v>
      </c>
      <c r="P23" s="8">
        <f t="shared" si="6"/>
        <v>-8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227</v>
      </c>
      <c r="D25" s="8">
        <f t="shared" si="7"/>
        <v>170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7</v>
      </c>
      <c r="J25" s="8">
        <f t="shared" si="7"/>
        <v>31</v>
      </c>
      <c r="K25" s="8">
        <f t="shared" si="7"/>
        <v>23</v>
      </c>
      <c r="L25" s="8">
        <f t="shared" si="7"/>
        <v>0</v>
      </c>
      <c r="M25" s="8">
        <f t="shared" si="7"/>
        <v>61</v>
      </c>
      <c r="N25" s="8">
        <f t="shared" si="7"/>
        <v>1</v>
      </c>
      <c r="O25" s="8">
        <f t="shared" si="7"/>
        <v>232</v>
      </c>
      <c r="P25" s="8">
        <f t="shared" si="7"/>
        <v>-5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29794</v>
      </c>
      <c r="D27" s="13">
        <f t="shared" si="8"/>
        <v>23636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4020</v>
      </c>
      <c r="J27" s="13">
        <f t="shared" si="8"/>
        <v>216</v>
      </c>
      <c r="K27" s="13">
        <f t="shared" si="8"/>
        <v>23</v>
      </c>
      <c r="L27" s="13">
        <f t="shared" si="8"/>
        <v>117</v>
      </c>
      <c r="M27" s="13">
        <f t="shared" si="8"/>
        <v>4376</v>
      </c>
      <c r="N27" s="13">
        <f t="shared" si="8"/>
        <v>896</v>
      </c>
      <c r="O27" s="13">
        <f t="shared" si="8"/>
        <v>28908</v>
      </c>
      <c r="P27" s="13">
        <f t="shared" si="8"/>
        <v>886</v>
      </c>
    </row>
    <row r="28" spans="1:16" s="14" customFormat="1" ht="10.5">
      <c r="A28" s="14" t="str">
        <f>+'agosto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  <row r="44" ht="10.5">
      <c r="A44" s="17"/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5" bestFit="1" customWidth="1"/>
    <col min="2" max="2" width="16.8515625" style="5" bestFit="1" customWidth="1"/>
    <col min="3" max="3" width="11.421875" style="5" customWidth="1"/>
    <col min="4" max="4" width="15.421875" style="5" bestFit="1" customWidth="1"/>
    <col min="5" max="5" width="15.57421875" style="5" customWidth="1"/>
    <col min="6" max="6" width="13.57421875" style="5" customWidth="1"/>
    <col min="7" max="7" width="13.140625" style="5" customWidth="1"/>
    <col min="8" max="8" width="14.28125" style="5" customWidth="1"/>
    <col min="9" max="12" width="11.7109375" style="5" customWidth="1"/>
    <col min="13" max="13" width="17.57421875" style="5" customWidth="1"/>
    <col min="14" max="14" width="17.7109375" style="5" customWidth="1"/>
    <col min="15" max="15" width="17.8515625" style="5" bestFit="1" customWidth="1"/>
    <col min="16" max="16" width="11.421875" style="5" customWidth="1"/>
    <col min="17" max="17" width="16.7109375" style="5" bestFit="1" customWidth="1"/>
    <col min="18" max="18" width="17.28125" style="5" customWidth="1"/>
    <col min="19" max="16384" width="11.421875" style="5" customWidth="1"/>
  </cols>
  <sheetData>
    <row r="1" ht="10.5">
      <c r="A1" s="4"/>
    </row>
    <row r="2" spans="1:16" ht="13.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6"/>
      <c r="B5" s="6"/>
      <c r="C5" s="6"/>
      <c r="D5" s="6"/>
      <c r="E5" s="21" t="s">
        <v>13</v>
      </c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7">
        <v>67</v>
      </c>
      <c r="B8" s="5" t="s">
        <v>1</v>
      </c>
      <c r="C8" s="8">
        <v>3912</v>
      </c>
      <c r="D8" s="8">
        <v>2649</v>
      </c>
      <c r="E8" s="8"/>
      <c r="F8" s="8"/>
      <c r="G8" s="8"/>
      <c r="H8" s="8"/>
      <c r="I8" s="8">
        <v>828</v>
      </c>
      <c r="J8" s="8">
        <v>5</v>
      </c>
      <c r="K8" s="8"/>
      <c r="L8" s="8">
        <v>5</v>
      </c>
      <c r="M8" s="8">
        <f aca="true" t="shared" si="0" ref="M8:M14">SUM(E8:L8)</f>
        <v>838</v>
      </c>
      <c r="N8" s="8">
        <v>68</v>
      </c>
      <c r="O8" s="8">
        <f aca="true" t="shared" si="1" ref="O8:O14">SUM(N8+M8+D8)</f>
        <v>3555</v>
      </c>
      <c r="P8" s="8">
        <f aca="true" t="shared" si="2" ref="P8:P14">SUM(C8-O8)</f>
        <v>357</v>
      </c>
    </row>
    <row r="9" spans="1:16" ht="10.5">
      <c r="A9" s="7">
        <v>78</v>
      </c>
      <c r="B9" s="5" t="s">
        <v>48</v>
      </c>
      <c r="C9" s="8">
        <v>6105</v>
      </c>
      <c r="D9" s="8">
        <v>4311</v>
      </c>
      <c r="E9" s="8"/>
      <c r="F9" s="8"/>
      <c r="G9" s="8"/>
      <c r="H9" s="8"/>
      <c r="I9" s="8">
        <v>1847</v>
      </c>
      <c r="J9" s="8">
        <v>19</v>
      </c>
      <c r="K9" s="8"/>
      <c r="L9" s="8"/>
      <c r="M9" s="8">
        <f t="shared" si="0"/>
        <v>1866</v>
      </c>
      <c r="N9" s="8">
        <v>86</v>
      </c>
      <c r="O9" s="8">
        <f t="shared" si="1"/>
        <v>6263</v>
      </c>
      <c r="P9" s="8">
        <f t="shared" si="2"/>
        <v>-158</v>
      </c>
    </row>
    <row r="10" spans="1:16" ht="10.5">
      <c r="A10" s="7">
        <v>80</v>
      </c>
      <c r="B10" s="5" t="s">
        <v>2</v>
      </c>
      <c r="C10" s="8">
        <v>1195</v>
      </c>
      <c r="D10" s="8">
        <v>872</v>
      </c>
      <c r="E10" s="8"/>
      <c r="F10" s="8"/>
      <c r="G10" s="8"/>
      <c r="H10" s="8"/>
      <c r="I10" s="8"/>
      <c r="J10" s="8">
        <v>20</v>
      </c>
      <c r="K10" s="8"/>
      <c r="L10" s="8">
        <v>3</v>
      </c>
      <c r="M10" s="8">
        <f t="shared" si="0"/>
        <v>23</v>
      </c>
      <c r="N10" s="8">
        <v>48</v>
      </c>
      <c r="O10" s="8">
        <f t="shared" si="1"/>
        <v>943</v>
      </c>
      <c r="P10" s="8">
        <f t="shared" si="2"/>
        <v>252</v>
      </c>
    </row>
    <row r="11" spans="1:16" ht="10.5">
      <c r="A11" s="9">
        <v>81</v>
      </c>
      <c r="B11" s="10" t="s">
        <v>9</v>
      </c>
      <c r="C11" s="8">
        <v>458</v>
      </c>
      <c r="D11" s="8">
        <v>520</v>
      </c>
      <c r="E11" s="8"/>
      <c r="F11" s="8"/>
      <c r="G11" s="8"/>
      <c r="H11" s="8"/>
      <c r="I11" s="8"/>
      <c r="J11" s="8"/>
      <c r="K11" s="8"/>
      <c r="L11" s="8"/>
      <c r="M11" s="8">
        <f>SUM(E11:L11)</f>
        <v>0</v>
      </c>
      <c r="N11" s="8">
        <v>3</v>
      </c>
      <c r="O11" s="8">
        <f>SUM(N11+M11+D11)</f>
        <v>523</v>
      </c>
      <c r="P11" s="8">
        <f>SUM(C11-O11)</f>
        <v>-65</v>
      </c>
    </row>
    <row r="12" spans="1:16" ht="10.5">
      <c r="A12" s="7">
        <v>88</v>
      </c>
      <c r="B12" s="5" t="s">
        <v>3</v>
      </c>
      <c r="C12" s="8">
        <v>3705</v>
      </c>
      <c r="D12" s="8">
        <v>1771</v>
      </c>
      <c r="E12" s="8"/>
      <c r="F12" s="8"/>
      <c r="G12" s="8"/>
      <c r="H12" s="8"/>
      <c r="I12" s="8">
        <v>215</v>
      </c>
      <c r="J12" s="8">
        <v>6</v>
      </c>
      <c r="K12" s="8"/>
      <c r="L12" s="8">
        <v>1</v>
      </c>
      <c r="M12" s="8">
        <f t="shared" si="0"/>
        <v>222</v>
      </c>
      <c r="N12" s="8">
        <v>261</v>
      </c>
      <c r="O12" s="8">
        <f t="shared" si="1"/>
        <v>2254</v>
      </c>
      <c r="P12" s="8">
        <f t="shared" si="2"/>
        <v>1451</v>
      </c>
    </row>
    <row r="13" spans="1:16" ht="10.5">
      <c r="A13" s="7">
        <v>99</v>
      </c>
      <c r="B13" s="5" t="s">
        <v>4</v>
      </c>
      <c r="C13" s="8">
        <v>5926</v>
      </c>
      <c r="D13" s="8">
        <v>4416</v>
      </c>
      <c r="E13" s="8"/>
      <c r="F13" s="8"/>
      <c r="G13" s="8"/>
      <c r="H13" s="8"/>
      <c r="I13" s="8"/>
      <c r="J13" s="8">
        <v>51</v>
      </c>
      <c r="K13" s="8"/>
      <c r="L13" s="8">
        <v>14</v>
      </c>
      <c r="M13" s="8">
        <f t="shared" si="0"/>
        <v>65</v>
      </c>
      <c r="N13" s="8">
        <v>246</v>
      </c>
      <c r="O13" s="8">
        <f t="shared" si="1"/>
        <v>4727</v>
      </c>
      <c r="P13" s="8">
        <f t="shared" si="2"/>
        <v>1199</v>
      </c>
    </row>
    <row r="14" spans="1:16" ht="10.5">
      <c r="A14" s="7">
        <v>107</v>
      </c>
      <c r="B14" s="5" t="s">
        <v>5</v>
      </c>
      <c r="C14" s="8">
        <v>6444</v>
      </c>
      <c r="D14" s="8">
        <v>4314</v>
      </c>
      <c r="E14" s="8"/>
      <c r="F14" s="8"/>
      <c r="G14" s="8"/>
      <c r="H14" s="8"/>
      <c r="I14" s="8">
        <v>1387</v>
      </c>
      <c r="J14" s="8">
        <v>117</v>
      </c>
      <c r="K14" s="8"/>
      <c r="L14" s="8">
        <v>47</v>
      </c>
      <c r="M14" s="8">
        <f t="shared" si="0"/>
        <v>1551</v>
      </c>
      <c r="N14" s="8">
        <v>65</v>
      </c>
      <c r="O14" s="8">
        <f t="shared" si="1"/>
        <v>5930</v>
      </c>
      <c r="P14" s="8">
        <f t="shared" si="2"/>
        <v>514</v>
      </c>
    </row>
    <row r="15" spans="1:16" ht="10.5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0.5">
      <c r="B16" s="5" t="s">
        <v>25</v>
      </c>
      <c r="C16" s="8">
        <f aca="true" t="shared" si="3" ref="C16:P16">SUM(C8:C14)</f>
        <v>27745</v>
      </c>
      <c r="D16" s="8">
        <f t="shared" si="3"/>
        <v>18853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4277</v>
      </c>
      <c r="J16" s="8">
        <f t="shared" si="3"/>
        <v>218</v>
      </c>
      <c r="K16" s="8">
        <f t="shared" si="3"/>
        <v>0</v>
      </c>
      <c r="L16" s="8">
        <f t="shared" si="3"/>
        <v>70</v>
      </c>
      <c r="M16" s="8">
        <f t="shared" si="3"/>
        <v>4565</v>
      </c>
      <c r="N16" s="8">
        <f t="shared" si="3"/>
        <v>777</v>
      </c>
      <c r="O16" s="8">
        <f t="shared" si="3"/>
        <v>24195</v>
      </c>
      <c r="P16" s="8">
        <f t="shared" si="3"/>
        <v>3550</v>
      </c>
    </row>
    <row r="18" spans="1:16" ht="10.5">
      <c r="A18" s="9">
        <v>62</v>
      </c>
      <c r="B18" s="10" t="s">
        <v>6</v>
      </c>
      <c r="C18" s="8"/>
      <c r="D18" s="8">
        <v>6</v>
      </c>
      <c r="E18" s="8"/>
      <c r="F18" s="8"/>
      <c r="G18" s="8"/>
      <c r="H18" s="8"/>
      <c r="I18" s="8"/>
      <c r="J18" s="8"/>
      <c r="K18" s="8"/>
      <c r="L18" s="8"/>
      <c r="M18" s="8">
        <f aca="true" t="shared" si="4" ref="M18:M23">SUM(E18:L18)</f>
        <v>0</v>
      </c>
      <c r="N18" s="8"/>
      <c r="O18" s="8">
        <f aca="true" t="shared" si="5" ref="O18:O23">SUM(N18+M18+D18)</f>
        <v>6</v>
      </c>
      <c r="P18" s="8">
        <f aca="true" t="shared" si="6" ref="P18:P23">SUM(C18-O18)</f>
        <v>-6</v>
      </c>
    </row>
    <row r="19" spans="1:16" ht="10.5">
      <c r="A19" s="9">
        <v>63</v>
      </c>
      <c r="B19" s="10" t="s">
        <v>47</v>
      </c>
      <c r="C19" s="8">
        <v>19</v>
      </c>
      <c r="D19" s="8">
        <v>83</v>
      </c>
      <c r="E19" s="8"/>
      <c r="F19" s="8"/>
      <c r="G19" s="8"/>
      <c r="H19" s="8"/>
      <c r="I19" s="8">
        <v>17</v>
      </c>
      <c r="J19" s="8">
        <v>3</v>
      </c>
      <c r="K19" s="8"/>
      <c r="L19" s="8"/>
      <c r="M19" s="8">
        <f t="shared" si="4"/>
        <v>20</v>
      </c>
      <c r="N19" s="8">
        <v>1</v>
      </c>
      <c r="O19" s="8">
        <f t="shared" si="5"/>
        <v>104</v>
      </c>
      <c r="P19" s="8">
        <f t="shared" si="6"/>
        <v>-85</v>
      </c>
    </row>
    <row r="20" spans="1:16" ht="10.5">
      <c r="A20" s="9">
        <v>65</v>
      </c>
      <c r="B20" s="10" t="s">
        <v>7</v>
      </c>
      <c r="C20" s="8">
        <v>40</v>
      </c>
      <c r="D20" s="8">
        <v>41</v>
      </c>
      <c r="E20" s="8"/>
      <c r="F20" s="8"/>
      <c r="G20" s="8"/>
      <c r="H20" s="8"/>
      <c r="I20" s="8"/>
      <c r="J20" s="8">
        <v>4</v>
      </c>
      <c r="K20" s="8">
        <v>17</v>
      </c>
      <c r="L20" s="8"/>
      <c r="M20" s="8">
        <f t="shared" si="4"/>
        <v>21</v>
      </c>
      <c r="N20" s="8"/>
      <c r="O20" s="8">
        <f t="shared" si="5"/>
        <v>62</v>
      </c>
      <c r="P20" s="8">
        <f t="shared" si="6"/>
        <v>-22</v>
      </c>
    </row>
    <row r="21" spans="1:16" ht="10.5">
      <c r="A21" s="9">
        <v>68</v>
      </c>
      <c r="B21" s="10" t="s">
        <v>8</v>
      </c>
      <c r="C21" s="8">
        <v>7</v>
      </c>
      <c r="D21" s="8">
        <v>4</v>
      </c>
      <c r="E21" s="8"/>
      <c r="F21" s="8"/>
      <c r="G21" s="8"/>
      <c r="H21" s="8"/>
      <c r="I21" s="8"/>
      <c r="J21" s="8">
        <v>2</v>
      </c>
      <c r="K21" s="8"/>
      <c r="L21" s="8"/>
      <c r="M21" s="8">
        <f t="shared" si="4"/>
        <v>2</v>
      </c>
      <c r="N21" s="8"/>
      <c r="O21" s="8">
        <f t="shared" si="5"/>
        <v>6</v>
      </c>
      <c r="P21" s="8">
        <f t="shared" si="6"/>
        <v>1</v>
      </c>
    </row>
    <row r="22" spans="1:16" ht="10.5">
      <c r="A22" s="9">
        <v>76</v>
      </c>
      <c r="B22" s="10" t="s">
        <v>46</v>
      </c>
      <c r="C22" s="8">
        <v>95</v>
      </c>
      <c r="D22" s="8">
        <v>19</v>
      </c>
      <c r="E22" s="8"/>
      <c r="F22" s="8"/>
      <c r="G22" s="8"/>
      <c r="H22" s="8"/>
      <c r="I22" s="8">
        <v>6</v>
      </c>
      <c r="J22" s="8">
        <v>15</v>
      </c>
      <c r="K22" s="8">
        <v>2</v>
      </c>
      <c r="L22" s="8"/>
      <c r="M22" s="8">
        <f t="shared" si="4"/>
        <v>23</v>
      </c>
      <c r="N22" s="8"/>
      <c r="O22" s="8">
        <f t="shared" si="5"/>
        <v>42</v>
      </c>
      <c r="P22" s="8">
        <f t="shared" si="6"/>
        <v>53</v>
      </c>
    </row>
    <row r="23" spans="1:16" ht="10.5">
      <c r="A23" s="9">
        <v>94</v>
      </c>
      <c r="B23" s="10" t="s">
        <v>10</v>
      </c>
      <c r="C23" s="8">
        <v>8</v>
      </c>
      <c r="D23" s="8">
        <v>2</v>
      </c>
      <c r="E23" s="8"/>
      <c r="F23" s="8"/>
      <c r="G23" s="8"/>
      <c r="H23" s="8"/>
      <c r="I23" s="8"/>
      <c r="J23" s="8"/>
      <c r="K23" s="8">
        <v>6</v>
      </c>
      <c r="L23" s="8"/>
      <c r="M23" s="8">
        <f t="shared" si="4"/>
        <v>6</v>
      </c>
      <c r="N23" s="8"/>
      <c r="O23" s="8">
        <f t="shared" si="5"/>
        <v>8</v>
      </c>
      <c r="P23" s="8">
        <f t="shared" si="6"/>
        <v>0</v>
      </c>
    </row>
    <row r="24" spans="1:16" ht="10.5">
      <c r="A24" s="9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0.5">
      <c r="B25" s="5" t="s">
        <v>26</v>
      </c>
      <c r="C25" s="8">
        <f aca="true" t="shared" si="7" ref="C25:P25">SUM(C18:C23)</f>
        <v>169</v>
      </c>
      <c r="D25" s="8">
        <f t="shared" si="7"/>
        <v>155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23</v>
      </c>
      <c r="J25" s="8">
        <f t="shared" si="7"/>
        <v>24</v>
      </c>
      <c r="K25" s="8">
        <f t="shared" si="7"/>
        <v>25</v>
      </c>
      <c r="L25" s="8">
        <f t="shared" si="7"/>
        <v>0</v>
      </c>
      <c r="M25" s="8">
        <f t="shared" si="7"/>
        <v>72</v>
      </c>
      <c r="N25" s="8">
        <f t="shared" si="7"/>
        <v>1</v>
      </c>
      <c r="O25" s="8">
        <f t="shared" si="7"/>
        <v>228</v>
      </c>
      <c r="P25" s="8">
        <f t="shared" si="7"/>
        <v>-59</v>
      </c>
    </row>
    <row r="26" spans="3:16" ht="1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4" customFormat="1" ht="11.25" thickBot="1">
      <c r="A27" s="11"/>
      <c r="B27" s="12" t="s">
        <v>27</v>
      </c>
      <c r="C27" s="13">
        <f aca="true" t="shared" si="8" ref="C27:P27">SUM(C16+C25)</f>
        <v>27914</v>
      </c>
      <c r="D27" s="13">
        <f t="shared" si="8"/>
        <v>19008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4300</v>
      </c>
      <c r="J27" s="13">
        <f t="shared" si="8"/>
        <v>242</v>
      </c>
      <c r="K27" s="13">
        <f t="shared" si="8"/>
        <v>25</v>
      </c>
      <c r="L27" s="13">
        <f t="shared" si="8"/>
        <v>70</v>
      </c>
      <c r="M27" s="13">
        <f t="shared" si="8"/>
        <v>4637</v>
      </c>
      <c r="N27" s="13">
        <f t="shared" si="8"/>
        <v>778</v>
      </c>
      <c r="O27" s="13">
        <f t="shared" si="8"/>
        <v>24423</v>
      </c>
      <c r="P27" s="13">
        <f t="shared" si="8"/>
        <v>3491</v>
      </c>
    </row>
    <row r="28" spans="1:16" s="14" customFormat="1" ht="10.5">
      <c r="A28" s="14" t="str">
        <f>+'septiembre 2010'!A28</f>
        <v>Fuente: Superintendencia de Salud, Archivo Maestro de Suscripciones y Desahucio de contratos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="14" customFormat="1" ht="10.5">
      <c r="A29" s="14" t="s">
        <v>28</v>
      </c>
    </row>
    <row r="30" s="14" customFormat="1" ht="10.5">
      <c r="A30" s="14" t="s">
        <v>29</v>
      </c>
    </row>
    <row r="31" spans="1:2" s="14" customFormat="1" ht="10.5">
      <c r="A31" s="5" t="s">
        <v>30</v>
      </c>
      <c r="B31" s="5"/>
    </row>
    <row r="32" ht="10.5">
      <c r="A32" s="5" t="s">
        <v>31</v>
      </c>
    </row>
    <row r="33" ht="10.5">
      <c r="A33" s="5" t="s">
        <v>32</v>
      </c>
    </row>
    <row r="34" ht="10.5">
      <c r="A34" s="5" t="s">
        <v>33</v>
      </c>
    </row>
    <row r="35" ht="10.5">
      <c r="A35" s="5" t="s">
        <v>34</v>
      </c>
    </row>
    <row r="36" ht="10.5">
      <c r="A36" s="5" t="s">
        <v>35</v>
      </c>
    </row>
    <row r="37" ht="10.5">
      <c r="A37" s="5" t="s">
        <v>36</v>
      </c>
    </row>
    <row r="38" ht="10.5">
      <c r="A38" s="5" t="s">
        <v>37</v>
      </c>
    </row>
    <row r="39" ht="10.5">
      <c r="A39" s="5" t="s">
        <v>38</v>
      </c>
    </row>
    <row r="40" ht="10.5">
      <c r="A40" s="5" t="s">
        <v>39</v>
      </c>
    </row>
    <row r="41" ht="10.5">
      <c r="A41" s="5" t="s">
        <v>40</v>
      </c>
    </row>
    <row r="42" ht="10.5">
      <c r="A42" s="5" t="s">
        <v>41</v>
      </c>
    </row>
    <row r="43" ht="10.5">
      <c r="A43" s="5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jneira</cp:lastModifiedBy>
  <cp:lastPrinted>2010-10-07T20:09:17Z</cp:lastPrinted>
  <dcterms:created xsi:type="dcterms:W3CDTF">2002-12-03T17:58:47Z</dcterms:created>
  <dcterms:modified xsi:type="dcterms:W3CDTF">2011-02-08T15:10:46Z</dcterms:modified>
  <cp:category/>
  <cp:version/>
  <cp:contentType/>
  <cp:contentStatus/>
</cp:coreProperties>
</file>